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8" windowWidth="23256" windowHeight="12792"/>
  </bookViews>
  <sheets>
    <sheet name="Plaswyck" sheetId="1" r:id="rId1"/>
    <sheet name="Korte Akkeren" sheetId="2" r:id="rId2"/>
    <sheet name="Samengevoegd" sheetId="3" r:id="rId3"/>
  </sheets>
  <calcPr calcId="145621"/>
</workbook>
</file>

<file path=xl/calcChain.xml><?xml version="1.0" encoding="utf-8"?>
<calcChain xmlns="http://schemas.openxmlformats.org/spreadsheetml/2006/main">
  <c r="F93" i="3" l="1"/>
  <c r="F92" i="3"/>
  <c r="F91" i="3"/>
  <c r="F95" i="3"/>
  <c r="F94" i="3"/>
  <c r="F90" i="3"/>
  <c r="F89" i="3"/>
  <c r="F88" i="3"/>
  <c r="F85" i="3"/>
  <c r="F86" i="3"/>
  <c r="F87" i="3"/>
  <c r="B67" i="3"/>
  <c r="B68" i="3"/>
  <c r="B69" i="3"/>
  <c r="B70" i="3"/>
  <c r="B66" i="3"/>
  <c r="B48" i="3"/>
  <c r="B49" i="3"/>
  <c r="B50" i="3"/>
  <c r="B47" i="3"/>
  <c r="C47" i="3" s="1"/>
  <c r="B29" i="3"/>
  <c r="B30" i="3"/>
  <c r="B31" i="3"/>
  <c r="B32" i="3"/>
  <c r="B28" i="3"/>
  <c r="B9" i="3"/>
  <c r="B10" i="3"/>
  <c r="B11" i="3"/>
  <c r="B12" i="3"/>
  <c r="B13" i="3"/>
  <c r="B8" i="3"/>
  <c r="B72" i="3"/>
  <c r="D68" i="3" s="1"/>
  <c r="B51" i="3"/>
  <c r="C49" i="3" s="1"/>
  <c r="B34" i="3"/>
  <c r="D28" i="3" s="1"/>
  <c r="B72" i="2"/>
  <c r="D69" i="2" s="1"/>
  <c r="B71" i="2"/>
  <c r="B51" i="2"/>
  <c r="C51" i="2" s="1"/>
  <c r="B52" i="2"/>
  <c r="D47" i="2" s="1"/>
  <c r="B34" i="2"/>
  <c r="D30" i="2" s="1"/>
  <c r="B33" i="2"/>
  <c r="C33" i="2" s="1"/>
  <c r="B15" i="2"/>
  <c r="D11" i="2" s="1"/>
  <c r="B14" i="2"/>
  <c r="C69" i="2" s="1"/>
  <c r="B72" i="1"/>
  <c r="D69" i="1" s="1"/>
  <c r="B71" i="1"/>
  <c r="B71" i="3" l="1"/>
  <c r="B33" i="3"/>
  <c r="D67" i="3"/>
  <c r="D66" i="3"/>
  <c r="D69" i="3"/>
  <c r="C48" i="3"/>
  <c r="B52" i="3"/>
  <c r="D48" i="3" s="1"/>
  <c r="C51" i="3"/>
  <c r="C32" i="3"/>
  <c r="C28" i="3"/>
  <c r="C30" i="3"/>
  <c r="C29" i="3"/>
  <c r="C33" i="3"/>
  <c r="C31" i="3"/>
  <c r="B15" i="3"/>
  <c r="D11" i="3" s="1"/>
  <c r="B14" i="3"/>
  <c r="C12" i="3" s="1"/>
  <c r="C50" i="3"/>
  <c r="D30" i="3"/>
  <c r="C8" i="3"/>
  <c r="D29" i="3"/>
  <c r="C71" i="2"/>
  <c r="D66" i="1"/>
  <c r="D67" i="1"/>
  <c r="D68" i="1"/>
  <c r="D68" i="2"/>
  <c r="D67" i="2"/>
  <c r="D66" i="2"/>
  <c r="D48" i="2"/>
  <c r="C49" i="2"/>
  <c r="D28" i="2"/>
  <c r="C48" i="2"/>
  <c r="C47" i="2"/>
  <c r="D29" i="2"/>
  <c r="C31" i="2"/>
  <c r="C29" i="2"/>
  <c r="C32" i="2"/>
  <c r="C28" i="2"/>
  <c r="C30" i="2"/>
  <c r="C10" i="2"/>
  <c r="C9" i="2"/>
  <c r="C8" i="2"/>
  <c r="C12" i="2"/>
  <c r="C11" i="2"/>
  <c r="D8" i="2"/>
  <c r="D10" i="2"/>
  <c r="C13" i="2"/>
  <c r="C50" i="2"/>
  <c r="C66" i="2"/>
  <c r="C68" i="2"/>
  <c r="C70" i="2"/>
  <c r="D9" i="2"/>
  <c r="C14" i="2"/>
  <c r="C67" i="2"/>
  <c r="B52" i="1"/>
  <c r="D47" i="1" s="1"/>
  <c r="B51" i="1"/>
  <c r="C48" i="1" s="1"/>
  <c r="C50" i="1"/>
  <c r="C49" i="1" s="1"/>
  <c r="C47" i="1"/>
  <c r="B34" i="1"/>
  <c r="D30" i="1" s="1"/>
  <c r="B33" i="1"/>
  <c r="C32" i="1" s="1"/>
  <c r="D28" i="1"/>
  <c r="B15" i="1"/>
  <c r="D9" i="1" s="1"/>
  <c r="B14" i="1"/>
  <c r="C13" i="1" s="1"/>
  <c r="C12" i="1"/>
  <c r="C9" i="1"/>
  <c r="C8" i="1"/>
  <c r="D48" i="1" l="1"/>
  <c r="F96" i="3"/>
  <c r="D47" i="3"/>
  <c r="C10" i="1"/>
  <c r="C66" i="1"/>
  <c r="C66" i="3"/>
  <c r="C14" i="3"/>
  <c r="C68" i="3"/>
  <c r="C9" i="3"/>
  <c r="C70" i="3"/>
  <c r="C13" i="3"/>
  <c r="C69" i="3"/>
  <c r="D10" i="3"/>
  <c r="C10" i="3"/>
  <c r="C67" i="3"/>
  <c r="C71" i="3"/>
  <c r="C11" i="3"/>
  <c r="D8" i="3"/>
  <c r="D9" i="3"/>
  <c r="D8" i="1"/>
  <c r="D11" i="1"/>
  <c r="C11" i="1" s="1"/>
  <c r="D10" i="1" s="1"/>
  <c r="C14" i="1"/>
  <c r="C31" i="1"/>
  <c r="C30" i="1"/>
  <c r="D29" i="1" s="1"/>
  <c r="C51" i="1"/>
  <c r="C28" i="1"/>
  <c r="C33" i="1"/>
  <c r="C68" i="1"/>
  <c r="C69" i="1"/>
  <c r="C70" i="1"/>
  <c r="C71" i="1"/>
  <c r="C29" i="1"/>
  <c r="C67" i="1"/>
</calcChain>
</file>

<file path=xl/sharedStrings.xml><?xml version="1.0" encoding="utf-8"?>
<sst xmlns="http://schemas.openxmlformats.org/spreadsheetml/2006/main" count="239" uniqueCount="97">
  <si>
    <t>Onderzoek betaalbaarheid sociale huur</t>
  </si>
  <si>
    <t>Datum:</t>
  </si>
  <si>
    <t>Buurt:</t>
  </si>
  <si>
    <t>Plaswyck (Landluststraat)</t>
  </si>
  <si>
    <t>Respondanten:</t>
  </si>
  <si>
    <t>Tijd:</t>
  </si>
  <si>
    <t>11:30-13:30</t>
  </si>
  <si>
    <t>&lt; 25 %</t>
  </si>
  <si>
    <t>25-50 %</t>
  </si>
  <si>
    <t>50-75 %</t>
  </si>
  <si>
    <t>&gt; 75 %</t>
  </si>
  <si>
    <t>Weet niet/geen mening</t>
  </si>
  <si>
    <t>Welk percentage van uw netto inkomen bent u kwijt aan de kale huur?</t>
  </si>
  <si>
    <t>Blanco</t>
  </si>
  <si>
    <t>Interpretatie</t>
  </si>
  <si>
    <t>Houdt u na het betalen van uw vaste lasten voldoende over voor een menswaardig bestaan</t>
  </si>
  <si>
    <t>Nee</t>
  </si>
  <si>
    <t>Ja</t>
  </si>
  <si>
    <t>Kan net rondkomen</t>
  </si>
  <si>
    <t>Kan de eindjes niet aan elkaar knopen</t>
  </si>
  <si>
    <t>Kan doorgaans de eindjes aan elkaar knopen</t>
  </si>
  <si>
    <t>Heeft moeite de eindjes aan elkaar te knopen</t>
  </si>
  <si>
    <t>Totaal ongefilterd (n = 33)</t>
  </si>
  <si>
    <t>Totaal gefilterd (n = 23)</t>
  </si>
  <si>
    <t>Totaal gefilterd (n = 32)</t>
  </si>
  <si>
    <t>Veel zorgen</t>
  </si>
  <si>
    <t>Weinig zorgen</t>
  </si>
  <si>
    <t>Vreest huurverhoging</t>
  </si>
  <si>
    <t>Maakt u zich zorgen om de huurverhoging van 1 juli 2016?</t>
  </si>
  <si>
    <t>Is iemand in uw huishouden of naaste omgeving woningzoekende?</t>
  </si>
  <si>
    <t>Totaal gefilterd (n = 30)</t>
  </si>
  <si>
    <t>Ja, zelf (gezin met kinderen)</t>
  </si>
  <si>
    <t>Ja, zelf (alleenstaand)</t>
  </si>
  <si>
    <t>Tevreden met woning, niet op zoek</t>
  </si>
  <si>
    <t>Ontevreden met woning, intensie om te verhuizen</t>
  </si>
  <si>
    <t>Familielid heeft intensie om te verhuizen</t>
  </si>
  <si>
    <t>Totaal gefilterd (n = 17)</t>
  </si>
  <si>
    <t>Wat moet er wat u betreft in de woonvisie komen te staan?</t>
  </si>
  <si>
    <t>Meer oog voor minima</t>
  </si>
  <si>
    <t>Meer veiligheid</t>
  </si>
  <si>
    <t>Onderhoud</t>
  </si>
  <si>
    <t>Geen huurverhoging voor lage inkomens</t>
  </si>
  <si>
    <t>Stop verkoop sociale huurwoningen</t>
  </si>
  <si>
    <t>Doorstroming</t>
  </si>
  <si>
    <t>Passende woningen</t>
  </si>
  <si>
    <t>Huur is te duur/huur te hoog voor het huis</t>
  </si>
  <si>
    <t>Wijk verpaupert</t>
  </si>
  <si>
    <t>Tekort seniorenwoningen</t>
  </si>
  <si>
    <t>Straten zijn nog nooit opgehoogd</t>
  </si>
  <si>
    <t>Veel verschillende schuttingen</t>
  </si>
  <si>
    <t>Buurt gaat achteruit</t>
  </si>
  <si>
    <t>Buitenruimte</t>
  </si>
  <si>
    <t>Beter onderhoud</t>
  </si>
  <si>
    <t>Woningcorporaties intomen wat betreft huurverhoging</t>
  </si>
  <si>
    <t>Huur betaalbaar houden, geen verdere huurverhoging</t>
  </si>
  <si>
    <t>Meer huurwoningen</t>
  </si>
  <si>
    <t>Meer spreiding, tussen koopwoningen ook sociale huurwoningen</t>
  </si>
  <si>
    <t>Slecht onderhoud</t>
  </si>
  <si>
    <t>Groenbeheer achterstallig</t>
  </si>
  <si>
    <t>Meer woningen bouwen</t>
  </si>
  <si>
    <t>Leegstand kantoren aanpakken</t>
  </si>
  <si>
    <t>Kan niet kopen vanwege leeftijd</t>
  </si>
  <si>
    <t>Weinig aan groenbeheer gedaan</t>
  </si>
  <si>
    <t>te laag inkomen voor vrije sector senioren woning, te hoog voor sociale woning. Kopen geen optie</t>
  </si>
  <si>
    <t>Betere voorlichting over starters woning</t>
  </si>
  <si>
    <t>Jeugd wordt misbruikt</t>
  </si>
  <si>
    <t>Huur niet omhoog</t>
  </si>
  <si>
    <t>Huurverhoging stoppen/beperken</t>
  </si>
  <si>
    <t>Onderhoud verbeteren</t>
  </si>
  <si>
    <t>Verkoop sociale huurwoningen stoppen</t>
  </si>
  <si>
    <t>Groenbeheer verbeteren</t>
  </si>
  <si>
    <t>Woningbestand vergroten</t>
  </si>
  <si>
    <t>Kopen mogelijk maken voor senioren</t>
  </si>
  <si>
    <t>Jongeren ontzien</t>
  </si>
  <si>
    <t>Veiligheid verbeteren</t>
  </si>
  <si>
    <t>Verhouding netto inkomen en huur zeer gunstig</t>
  </si>
  <si>
    <t>Verhouding netto inkomen en huur in balans</t>
  </si>
  <si>
    <t>Verhouding netto inkomen en huur ongunstig</t>
  </si>
  <si>
    <t>Verhouding netto inkomen en huur problematisch</t>
  </si>
  <si>
    <t>Korte Akkeren (Wederikplatsoen)</t>
  </si>
  <si>
    <t>19:00-20:30</t>
  </si>
  <si>
    <t>Totaal ongefilterd (n = 11)</t>
  </si>
  <si>
    <t>Totaal gefilterd (n = 11)</t>
  </si>
  <si>
    <t>Totaal gefilterd (n = 9)</t>
  </si>
  <si>
    <t>Denk huurverhoging nog wel aan te kunnen</t>
  </si>
  <si>
    <t>Ja, 1ste-2de graad familielid</t>
  </si>
  <si>
    <t>Compensatie voor overlast/schade</t>
  </si>
  <si>
    <t>Huren en hypotheek nivelleren</t>
  </si>
  <si>
    <t>Mensen met problemen sneller huisvesten</t>
  </si>
  <si>
    <t>Beiden</t>
  </si>
  <si>
    <t>Eind November</t>
  </si>
  <si>
    <t>n.v.t.</t>
  </si>
  <si>
    <t>Totaal ongefilterd (n = 44)</t>
  </si>
  <si>
    <t>Totaal gefilterd (n = 34)</t>
  </si>
  <si>
    <t>Totaal gefilterd (n = 43)</t>
  </si>
  <si>
    <t>Totaal gefilterd (n = 39)</t>
  </si>
  <si>
    <t>Totaal gefilterd (n = 26)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</si>
</sst>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15" fontId="0" fillId="0" borderId="0" xfId="0" applyNumberFormat="1" applyAlignment="1">
      <alignment horizontal="center"/>
    </xf>
    <xf numFmtId="9" fontId="0" fillId="0" borderId="0" xfId="1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</cellXfs>
  <cellStyles count="2">
    <cellStyle name="Procent" xfId="1" builtinId="5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400"/>
            </a:pPr>
            <a:r>
              <a:rPr lang="en-US" sz="1400"/>
              <a:t>Welk percentage van uw netto inkomen bent u kwijt aan de kale huur?</a:t>
            </a:r>
          </a:p>
        </c:rich>
      </c:tx>
      <c:layout>
        <c:manualLayout>
          <c:xMode val="edge"/>
          <c:yMode val="edge"/>
          <c:x val="9.3477737665463315E-2"/>
          <c:y val="3.1372549019607842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0411135431175571E-2"/>
          <c:y val="0.13208633626679048"/>
          <c:w val="0.8831147370116631"/>
          <c:h val="0.705118789563069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Plaswyck!$A$14</c:f>
              <c:strCache>
                <c:ptCount val="1"/>
                <c:pt idx="0">
                  <c:v>Totaal ongefilterd (n = 33)</c:v>
                </c:pt>
              </c:strCache>
            </c:strRef>
          </c:tx>
          <c:invertIfNegative val="0"/>
          <c:cat>
            <c:strRef>
              <c:f>Plaswyck!$A$8:$A$13</c:f>
              <c:strCache>
                <c:ptCount val="6"/>
                <c:pt idx="0">
                  <c:v>&lt; 25 %</c:v>
                </c:pt>
                <c:pt idx="1">
                  <c:v>25-50 %</c:v>
                </c:pt>
                <c:pt idx="2">
                  <c:v>50-75 %</c:v>
                </c:pt>
                <c:pt idx="3">
                  <c:v>&gt; 75 %</c:v>
                </c:pt>
                <c:pt idx="4">
                  <c:v>Weet niet/geen mening</c:v>
                </c:pt>
                <c:pt idx="5">
                  <c:v>Blanco</c:v>
                </c:pt>
              </c:strCache>
            </c:strRef>
          </c:cat>
          <c:val>
            <c:numRef>
              <c:f>Plaswyck!$C$8:$C$13</c:f>
              <c:numCache>
                <c:formatCode>0%</c:formatCode>
                <c:ptCount val="6"/>
                <c:pt idx="0">
                  <c:v>0.18181818181818182</c:v>
                </c:pt>
                <c:pt idx="1">
                  <c:v>0.30303030303030304</c:v>
                </c:pt>
                <c:pt idx="2">
                  <c:v>0.18181818181818182</c:v>
                </c:pt>
                <c:pt idx="3">
                  <c:v>3.0303030303030304E-2</c:v>
                </c:pt>
                <c:pt idx="4">
                  <c:v>0.21212121212121213</c:v>
                </c:pt>
                <c:pt idx="5">
                  <c:v>9.0909090909090912E-2</c:v>
                </c:pt>
              </c:numCache>
            </c:numRef>
          </c:val>
        </c:ser>
        <c:ser>
          <c:idx val="1"/>
          <c:order val="1"/>
          <c:tx>
            <c:strRef>
              <c:f>Plaswyck!$A$15</c:f>
              <c:strCache>
                <c:ptCount val="1"/>
                <c:pt idx="0">
                  <c:v>Totaal gefilterd (n = 23)</c:v>
                </c:pt>
              </c:strCache>
            </c:strRef>
          </c:tx>
          <c:invertIfNegative val="0"/>
          <c:val>
            <c:numRef>
              <c:f>Plaswyck!$D$8:$D$11</c:f>
              <c:numCache>
                <c:formatCode>0%</c:formatCode>
                <c:ptCount val="4"/>
                <c:pt idx="0">
                  <c:v>0.2608695652173913</c:v>
                </c:pt>
                <c:pt idx="1">
                  <c:v>0.43478260869565216</c:v>
                </c:pt>
                <c:pt idx="2">
                  <c:v>0.2608695652173913</c:v>
                </c:pt>
                <c:pt idx="3">
                  <c:v>4.3478260869565216E-2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202432"/>
        <c:axId val="191203968"/>
      </c:barChart>
      <c:catAx>
        <c:axId val="19120243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  <a:prstDash val="sysDot"/>
            </a:ln>
          </c:spPr>
        </c:minorGridlines>
        <c:majorTickMark val="in"/>
        <c:minorTickMark val="in"/>
        <c:tickLblPos val="nextTo"/>
        <c:spPr>
          <a:ln>
            <a:solidFill>
              <a:sysClr val="windowText" lastClr="000000"/>
            </a:solidFill>
          </a:ln>
        </c:spPr>
        <c:crossAx val="191203968"/>
        <c:crosses val="autoZero"/>
        <c:auto val="1"/>
        <c:lblAlgn val="ctr"/>
        <c:lblOffset val="100"/>
        <c:noMultiLvlLbl val="0"/>
      </c:catAx>
      <c:valAx>
        <c:axId val="191203968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  <a:prstDash val="sysDot"/>
            </a:ln>
          </c:spPr>
        </c:minorGridlines>
        <c:numFmt formatCode="0%" sourceLinked="1"/>
        <c:majorTickMark val="in"/>
        <c:minorTickMark val="in"/>
        <c:tickLblPos val="nextTo"/>
        <c:spPr>
          <a:ln>
            <a:solidFill>
              <a:schemeClr val="tx1"/>
            </a:solidFill>
          </a:ln>
        </c:spPr>
        <c:crossAx val="191202432"/>
        <c:crosses val="autoZero"/>
        <c:crossBetween val="between"/>
        <c:majorUnit val="0.2"/>
        <c:minorUnit val="0.05"/>
      </c:valAx>
      <c:spPr>
        <a:noFill/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6565192603936556"/>
          <c:y val="0.21738681488343398"/>
          <c:w val="0.28470236401172744"/>
          <c:h val="0.15284543746752535"/>
        </c:manualLayout>
      </c:layout>
      <c:overlay val="1"/>
      <c:spPr>
        <a:solidFill>
          <a:schemeClr val="bg1">
            <a:lumMod val="95000"/>
          </a:schemeClr>
        </a:solidFill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400"/>
            </a:pPr>
            <a:r>
              <a:rPr lang="en-US" sz="1400"/>
              <a:t>Houdt u na het betalen van uw vaste lasten voldoende over voor een menswaardig bestaan?</a:t>
            </a:r>
          </a:p>
        </c:rich>
      </c:tx>
      <c:layout>
        <c:manualLayout>
          <c:xMode val="edge"/>
          <c:yMode val="edge"/>
          <c:x val="9.3477737665463315E-2"/>
          <c:y val="3.1372549019607842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361248408305412"/>
          <c:y val="0.13208633626679059"/>
          <c:w val="0.86322913861119632"/>
          <c:h val="0.705118789563069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Samengevoegd!$A$33</c:f>
              <c:strCache>
                <c:ptCount val="1"/>
                <c:pt idx="0">
                  <c:v>Totaal ongefilterd (n = 44)</c:v>
                </c:pt>
              </c:strCache>
            </c:strRef>
          </c:tx>
          <c:invertIfNegative val="0"/>
          <c:cat>
            <c:strRef>
              <c:f>Plaswyck!$A$28:$A$32</c:f>
              <c:strCache>
                <c:ptCount val="5"/>
                <c:pt idx="0">
                  <c:v>Ja</c:v>
                </c:pt>
                <c:pt idx="1">
                  <c:v>Kan net rondkomen</c:v>
                </c:pt>
                <c:pt idx="2">
                  <c:v>Nee</c:v>
                </c:pt>
                <c:pt idx="3">
                  <c:v>Weet niet/geen mening</c:v>
                </c:pt>
                <c:pt idx="4">
                  <c:v>Blanco</c:v>
                </c:pt>
              </c:strCache>
            </c:strRef>
          </c:cat>
          <c:val>
            <c:numRef>
              <c:f>Samengevoegd!$C$28:$C$32</c:f>
              <c:numCache>
                <c:formatCode>0%</c:formatCode>
                <c:ptCount val="5"/>
                <c:pt idx="0">
                  <c:v>0.5</c:v>
                </c:pt>
                <c:pt idx="1">
                  <c:v>0.31818181818181818</c:v>
                </c:pt>
                <c:pt idx="2">
                  <c:v>0.15909090909090909</c:v>
                </c:pt>
                <c:pt idx="3">
                  <c:v>2.2727272727272728E-2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Samengevoegd!$A$34</c:f>
              <c:strCache>
                <c:ptCount val="1"/>
                <c:pt idx="0">
                  <c:v>Totaal gefilterd (n = 43)</c:v>
                </c:pt>
              </c:strCache>
            </c:strRef>
          </c:tx>
          <c:invertIfNegative val="0"/>
          <c:cat>
            <c:strRef>
              <c:f>Plaswyck!$A$28:$A$32</c:f>
              <c:strCache>
                <c:ptCount val="5"/>
                <c:pt idx="0">
                  <c:v>Ja</c:v>
                </c:pt>
                <c:pt idx="1">
                  <c:v>Kan net rondkomen</c:v>
                </c:pt>
                <c:pt idx="2">
                  <c:v>Nee</c:v>
                </c:pt>
                <c:pt idx="3">
                  <c:v>Weet niet/geen mening</c:v>
                </c:pt>
                <c:pt idx="4">
                  <c:v>Blanco</c:v>
                </c:pt>
              </c:strCache>
            </c:strRef>
          </c:cat>
          <c:val>
            <c:numRef>
              <c:f>Samengevoegd!$D$28:$D$30</c:f>
              <c:numCache>
                <c:formatCode>0%</c:formatCode>
                <c:ptCount val="3"/>
                <c:pt idx="0">
                  <c:v>0.51162790697674421</c:v>
                </c:pt>
                <c:pt idx="1">
                  <c:v>0.32558139534883723</c:v>
                </c:pt>
                <c:pt idx="2">
                  <c:v>0.16279069767441862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203776"/>
        <c:axId val="191890176"/>
      </c:barChart>
      <c:catAx>
        <c:axId val="192203776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  <a:prstDash val="sysDot"/>
            </a:ln>
          </c:spPr>
        </c:minorGridlines>
        <c:majorTickMark val="in"/>
        <c:minorTickMark val="in"/>
        <c:tickLblPos val="nextTo"/>
        <c:spPr>
          <a:ln>
            <a:solidFill>
              <a:sysClr val="windowText" lastClr="000000"/>
            </a:solidFill>
          </a:ln>
        </c:spPr>
        <c:crossAx val="191890176"/>
        <c:crosses val="autoZero"/>
        <c:auto val="1"/>
        <c:lblAlgn val="ctr"/>
        <c:lblOffset val="100"/>
        <c:noMultiLvlLbl val="0"/>
      </c:catAx>
      <c:valAx>
        <c:axId val="19189017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  <a:prstDash val="sysDot"/>
            </a:ln>
          </c:spPr>
        </c:minorGridlines>
        <c:numFmt formatCode="0%" sourceLinked="1"/>
        <c:majorTickMark val="in"/>
        <c:minorTickMark val="in"/>
        <c:tickLblPos val="nextTo"/>
        <c:spPr>
          <a:ln>
            <a:solidFill>
              <a:schemeClr val="tx1"/>
            </a:solidFill>
          </a:ln>
        </c:spPr>
        <c:crossAx val="192203776"/>
        <c:crosses val="autoZero"/>
        <c:crossBetween val="between"/>
        <c:majorUnit val="0.2"/>
        <c:minorUnit val="0.05"/>
      </c:valAx>
      <c:spPr>
        <a:noFill/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56939060835217525"/>
          <c:y val="0.21738681488343409"/>
          <c:w val="0.37183108547075239"/>
          <c:h val="0.15284543746752563"/>
        </c:manualLayout>
      </c:layout>
      <c:overlay val="1"/>
      <c:spPr>
        <a:solidFill>
          <a:schemeClr val="bg1">
            <a:lumMod val="95000"/>
          </a:schemeClr>
        </a:solidFill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400"/>
            </a:pPr>
            <a:r>
              <a:rPr lang="en-US" sz="1400"/>
              <a:t>Maakt</a:t>
            </a:r>
            <a:r>
              <a:rPr lang="en-US" sz="1400" baseline="0"/>
              <a:t> u zich zorgen om de huurverhoging van 1 juli 2016?</a:t>
            </a:r>
            <a:endParaRPr lang="en-US" sz="1400"/>
          </a:p>
        </c:rich>
      </c:tx>
      <c:layout>
        <c:manualLayout>
          <c:xMode val="edge"/>
          <c:yMode val="edge"/>
          <c:x val="9.3477737665463315E-2"/>
          <c:y val="3.1372549019607842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361248408305412"/>
          <c:y val="0.13208633626679067"/>
          <c:w val="0.84979225054495389"/>
          <c:h val="0.705118789563069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Samengevoegd!$A$51</c:f>
              <c:strCache>
                <c:ptCount val="1"/>
                <c:pt idx="0">
                  <c:v>Totaal ongefilterd (n = 44)</c:v>
                </c:pt>
              </c:strCache>
            </c:strRef>
          </c:tx>
          <c:invertIfNegative val="0"/>
          <c:cat>
            <c:strRef>
              <c:f>Plaswyck!$A$47:$A$50</c:f>
              <c:strCache>
                <c:ptCount val="4"/>
                <c:pt idx="0">
                  <c:v>Veel zorgen</c:v>
                </c:pt>
                <c:pt idx="1">
                  <c:v>Weinig zorgen</c:v>
                </c:pt>
                <c:pt idx="2">
                  <c:v>Weet niet/geen mening</c:v>
                </c:pt>
                <c:pt idx="3">
                  <c:v>Blanco</c:v>
                </c:pt>
              </c:strCache>
            </c:strRef>
          </c:cat>
          <c:val>
            <c:numRef>
              <c:f>Samengevoegd!$C$47:$C$50</c:f>
              <c:numCache>
                <c:formatCode>0%</c:formatCode>
                <c:ptCount val="4"/>
                <c:pt idx="0">
                  <c:v>0.43181818181818182</c:v>
                </c:pt>
                <c:pt idx="1">
                  <c:v>0.45454545454545453</c:v>
                </c:pt>
                <c:pt idx="2">
                  <c:v>6.8181818181818177E-2</c:v>
                </c:pt>
                <c:pt idx="3">
                  <c:v>4.5454545454545456E-2</c:v>
                </c:pt>
              </c:numCache>
            </c:numRef>
          </c:val>
        </c:ser>
        <c:ser>
          <c:idx val="1"/>
          <c:order val="1"/>
          <c:tx>
            <c:strRef>
              <c:f>Samengevoegd!$A$52</c:f>
              <c:strCache>
                <c:ptCount val="1"/>
                <c:pt idx="0">
                  <c:v>Totaal gefilterd (n = 39)</c:v>
                </c:pt>
              </c:strCache>
            </c:strRef>
          </c:tx>
          <c:invertIfNegative val="0"/>
          <c:cat>
            <c:strRef>
              <c:f>Plaswyck!$A$47:$A$48</c:f>
              <c:strCache>
                <c:ptCount val="2"/>
                <c:pt idx="0">
                  <c:v>Veel zorgen</c:v>
                </c:pt>
                <c:pt idx="1">
                  <c:v>Weinig zorgen</c:v>
                </c:pt>
              </c:strCache>
            </c:strRef>
          </c:cat>
          <c:val>
            <c:numRef>
              <c:f>Samengevoegd!$D$47:$D$48</c:f>
              <c:numCache>
                <c:formatCode>0%</c:formatCode>
                <c:ptCount val="2"/>
                <c:pt idx="0">
                  <c:v>0.48717948717948717</c:v>
                </c:pt>
                <c:pt idx="1">
                  <c:v>0.51282051282051277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903232"/>
        <c:axId val="191904768"/>
      </c:barChart>
      <c:catAx>
        <c:axId val="19190323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  <a:prstDash val="sysDot"/>
            </a:ln>
          </c:spPr>
        </c:minorGridlines>
        <c:majorTickMark val="in"/>
        <c:minorTickMark val="in"/>
        <c:tickLblPos val="nextTo"/>
        <c:spPr>
          <a:ln>
            <a:solidFill>
              <a:sysClr val="windowText" lastClr="000000"/>
            </a:solidFill>
          </a:ln>
        </c:spPr>
        <c:crossAx val="191904768"/>
        <c:crosses val="autoZero"/>
        <c:auto val="1"/>
        <c:lblAlgn val="ctr"/>
        <c:lblOffset val="100"/>
        <c:noMultiLvlLbl val="0"/>
      </c:catAx>
      <c:valAx>
        <c:axId val="191904768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  <a:prstDash val="sysDot"/>
            </a:ln>
          </c:spPr>
        </c:minorGridlines>
        <c:numFmt formatCode="0%" sourceLinked="1"/>
        <c:majorTickMark val="in"/>
        <c:minorTickMark val="in"/>
        <c:tickLblPos val="nextTo"/>
        <c:spPr>
          <a:ln>
            <a:solidFill>
              <a:schemeClr val="tx1"/>
            </a:solidFill>
          </a:ln>
        </c:spPr>
        <c:crossAx val="191903232"/>
        <c:crosses val="autoZero"/>
        <c:crossBetween val="between"/>
        <c:majorUnit val="0.2"/>
        <c:minorUnit val="0.05"/>
      </c:valAx>
      <c:spPr>
        <a:noFill/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49009882239296426"/>
          <c:y val="0.16259216912954375"/>
          <c:w val="0.42671394889198178"/>
          <c:h val="0.15284543746752577"/>
        </c:manualLayout>
      </c:layout>
      <c:overlay val="1"/>
      <c:spPr>
        <a:solidFill>
          <a:schemeClr val="bg1">
            <a:lumMod val="95000"/>
          </a:schemeClr>
        </a:solidFill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400"/>
            </a:pPr>
            <a:r>
              <a:rPr lang="en-US" sz="1400"/>
              <a:t>Is iemand in uw huishouden of naaste omgeving woningzoekende?</a:t>
            </a:r>
          </a:p>
        </c:rich>
      </c:tx>
      <c:layout>
        <c:manualLayout>
          <c:xMode val="edge"/>
          <c:yMode val="edge"/>
          <c:x val="9.3477737665463315E-2"/>
          <c:y val="3.1372549019607842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361248408305412"/>
          <c:y val="0.13208633626679067"/>
          <c:w val="0.86322913861119677"/>
          <c:h val="0.705118789563069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Samengevoegd!$A$71</c:f>
              <c:strCache>
                <c:ptCount val="1"/>
                <c:pt idx="0">
                  <c:v>Totaal ongefilterd (n = 44)</c:v>
                </c:pt>
              </c:strCache>
            </c:strRef>
          </c:tx>
          <c:invertIfNegative val="0"/>
          <c:cat>
            <c:strRef>
              <c:f>Plaswyck!$A$66:$A$70</c:f>
              <c:strCache>
                <c:ptCount val="5"/>
                <c:pt idx="0">
                  <c:v>Nee</c:v>
                </c:pt>
                <c:pt idx="1">
                  <c:v>Ja, zelf (gezin met kinderen)</c:v>
                </c:pt>
                <c:pt idx="2">
                  <c:v>Ja, zelf (alleenstaand)</c:v>
                </c:pt>
                <c:pt idx="3">
                  <c:v>Ja, 1ste-2de graad familielid</c:v>
                </c:pt>
                <c:pt idx="4">
                  <c:v>Blanco</c:v>
                </c:pt>
              </c:strCache>
            </c:strRef>
          </c:cat>
          <c:val>
            <c:numRef>
              <c:f>Samengevoegd!$C$66:$C$70</c:f>
              <c:numCache>
                <c:formatCode>0%</c:formatCode>
                <c:ptCount val="5"/>
                <c:pt idx="0">
                  <c:v>0.38636363636363635</c:v>
                </c:pt>
                <c:pt idx="1">
                  <c:v>2.2727272727272728E-2</c:v>
                </c:pt>
                <c:pt idx="2">
                  <c:v>6.8181818181818177E-2</c:v>
                </c:pt>
                <c:pt idx="3">
                  <c:v>0.11363636363636363</c:v>
                </c:pt>
                <c:pt idx="4">
                  <c:v>0.40909090909090912</c:v>
                </c:pt>
              </c:numCache>
            </c:numRef>
          </c:val>
        </c:ser>
        <c:ser>
          <c:idx val="1"/>
          <c:order val="1"/>
          <c:tx>
            <c:strRef>
              <c:f>Samengevoegd!$A$72</c:f>
              <c:strCache>
                <c:ptCount val="1"/>
                <c:pt idx="0">
                  <c:v>Totaal gefilterd (n = 26)</c:v>
                </c:pt>
              </c:strCache>
            </c:strRef>
          </c:tx>
          <c:invertIfNegative val="0"/>
          <c:cat>
            <c:strRef>
              <c:f>Plaswyck!$A$66:$A$69</c:f>
              <c:strCache>
                <c:ptCount val="4"/>
                <c:pt idx="0">
                  <c:v>Nee</c:v>
                </c:pt>
                <c:pt idx="1">
                  <c:v>Ja, zelf (gezin met kinderen)</c:v>
                </c:pt>
                <c:pt idx="2">
                  <c:v>Ja, zelf (alleenstaand)</c:v>
                </c:pt>
                <c:pt idx="3">
                  <c:v>Ja, 1ste-2de graad familielid</c:v>
                </c:pt>
              </c:strCache>
            </c:strRef>
          </c:cat>
          <c:val>
            <c:numRef>
              <c:f>Samengevoegd!$D$66:$D$69</c:f>
              <c:numCache>
                <c:formatCode>0%</c:formatCode>
                <c:ptCount val="4"/>
                <c:pt idx="0">
                  <c:v>0.65384615384615385</c:v>
                </c:pt>
                <c:pt idx="1">
                  <c:v>3.8461538461538464E-2</c:v>
                </c:pt>
                <c:pt idx="2">
                  <c:v>0.11538461538461539</c:v>
                </c:pt>
                <c:pt idx="3">
                  <c:v>0.19230769230769232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938560"/>
        <c:axId val="191940096"/>
      </c:barChart>
      <c:catAx>
        <c:axId val="19193856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  <a:prstDash val="sysDot"/>
            </a:ln>
          </c:spPr>
        </c:minorGridlines>
        <c:numFmt formatCode="General" sourceLinked="1"/>
        <c:majorTickMark val="in"/>
        <c:minorTickMark val="in"/>
        <c:tickLblPos val="nextTo"/>
        <c:spPr>
          <a:ln>
            <a:solidFill>
              <a:sysClr val="windowText" lastClr="000000"/>
            </a:solidFill>
          </a:ln>
        </c:spPr>
        <c:crossAx val="191940096"/>
        <c:crosses val="autoZero"/>
        <c:auto val="1"/>
        <c:lblAlgn val="ctr"/>
        <c:lblOffset val="100"/>
        <c:noMultiLvlLbl val="0"/>
      </c:catAx>
      <c:valAx>
        <c:axId val="1919400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  <a:prstDash val="sysDot"/>
            </a:ln>
          </c:spPr>
        </c:minorGridlines>
        <c:numFmt formatCode="0%" sourceLinked="1"/>
        <c:majorTickMark val="in"/>
        <c:minorTickMark val="in"/>
        <c:tickLblPos val="nextTo"/>
        <c:spPr>
          <a:ln>
            <a:solidFill>
              <a:schemeClr val="tx1"/>
            </a:solidFill>
          </a:ln>
        </c:spPr>
        <c:crossAx val="191938560"/>
        <c:crosses val="autoZero"/>
        <c:crossBetween val="between"/>
        <c:majorUnit val="0.2"/>
        <c:minorUnit val="0.05"/>
      </c:valAx>
      <c:spPr>
        <a:noFill/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39501090532697569"/>
          <c:y val="0.16259216912954375"/>
          <c:w val="0.3718310854707525"/>
          <c:h val="0.15284543746752577"/>
        </c:manualLayout>
      </c:layout>
      <c:overlay val="1"/>
      <c:spPr>
        <a:solidFill>
          <a:schemeClr val="bg1">
            <a:lumMod val="95000"/>
          </a:schemeClr>
        </a:solidFill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400"/>
            </a:pPr>
            <a:r>
              <a:rPr lang="en-US" sz="1400"/>
              <a:t>Houdt u na het betalen van uw vaste lasten voldoende over voor een menswaardig bestaan?</a:t>
            </a:r>
          </a:p>
        </c:rich>
      </c:tx>
      <c:layout>
        <c:manualLayout>
          <c:xMode val="edge"/>
          <c:yMode val="edge"/>
          <c:x val="9.3477737665463315E-2"/>
          <c:y val="3.1372549019607842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361248408305411"/>
          <c:y val="0.13208633626679053"/>
          <c:w val="0.86322913861119588"/>
          <c:h val="0.705118789563069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Plaswyck!$A$33</c:f>
              <c:strCache>
                <c:ptCount val="1"/>
                <c:pt idx="0">
                  <c:v>Totaal ongefilterd (n = 33)</c:v>
                </c:pt>
              </c:strCache>
            </c:strRef>
          </c:tx>
          <c:invertIfNegative val="0"/>
          <c:cat>
            <c:strRef>
              <c:f>Plaswyck!$A$28:$A$32</c:f>
              <c:strCache>
                <c:ptCount val="5"/>
                <c:pt idx="0">
                  <c:v>Ja</c:v>
                </c:pt>
                <c:pt idx="1">
                  <c:v>Kan net rondkomen</c:v>
                </c:pt>
                <c:pt idx="2">
                  <c:v>Nee</c:v>
                </c:pt>
                <c:pt idx="3">
                  <c:v>Weet niet/geen mening</c:v>
                </c:pt>
                <c:pt idx="4">
                  <c:v>Blanco</c:v>
                </c:pt>
              </c:strCache>
            </c:strRef>
          </c:cat>
          <c:val>
            <c:numRef>
              <c:f>Plaswyck!$C$28:$C$32</c:f>
              <c:numCache>
                <c:formatCode>0%</c:formatCode>
                <c:ptCount val="5"/>
                <c:pt idx="0">
                  <c:v>0.51515151515151514</c:v>
                </c:pt>
                <c:pt idx="1">
                  <c:v>0.24242424242424243</c:v>
                </c:pt>
                <c:pt idx="2">
                  <c:v>0.21212121212121213</c:v>
                </c:pt>
                <c:pt idx="3">
                  <c:v>3.0303030303030304E-2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Plaswyck!$A$34</c:f>
              <c:strCache>
                <c:ptCount val="1"/>
                <c:pt idx="0">
                  <c:v>Totaal gefilterd (n = 32)</c:v>
                </c:pt>
              </c:strCache>
            </c:strRef>
          </c:tx>
          <c:invertIfNegative val="0"/>
          <c:cat>
            <c:strRef>
              <c:f>Plaswyck!$A$28:$A$32</c:f>
              <c:strCache>
                <c:ptCount val="5"/>
                <c:pt idx="0">
                  <c:v>Ja</c:v>
                </c:pt>
                <c:pt idx="1">
                  <c:v>Kan net rondkomen</c:v>
                </c:pt>
                <c:pt idx="2">
                  <c:v>Nee</c:v>
                </c:pt>
                <c:pt idx="3">
                  <c:v>Weet niet/geen mening</c:v>
                </c:pt>
                <c:pt idx="4">
                  <c:v>Blanco</c:v>
                </c:pt>
              </c:strCache>
            </c:strRef>
          </c:cat>
          <c:val>
            <c:numRef>
              <c:f>Plaswyck!$D$28:$D$30</c:f>
              <c:numCache>
                <c:formatCode>0%</c:formatCode>
                <c:ptCount val="3"/>
                <c:pt idx="0">
                  <c:v>0.53125</c:v>
                </c:pt>
                <c:pt idx="1">
                  <c:v>0.25</c:v>
                </c:pt>
                <c:pt idx="2">
                  <c:v>0.21875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229312"/>
        <c:axId val="191710336"/>
      </c:barChart>
      <c:catAx>
        <c:axId val="19122931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  <a:prstDash val="sysDot"/>
            </a:ln>
          </c:spPr>
        </c:minorGridlines>
        <c:majorTickMark val="in"/>
        <c:minorTickMark val="in"/>
        <c:tickLblPos val="nextTo"/>
        <c:spPr>
          <a:ln>
            <a:solidFill>
              <a:sysClr val="windowText" lastClr="000000"/>
            </a:solidFill>
          </a:ln>
        </c:spPr>
        <c:crossAx val="191710336"/>
        <c:crosses val="autoZero"/>
        <c:auto val="1"/>
        <c:lblAlgn val="ctr"/>
        <c:lblOffset val="100"/>
        <c:noMultiLvlLbl val="0"/>
      </c:catAx>
      <c:valAx>
        <c:axId val="19171033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  <a:prstDash val="sysDot"/>
            </a:ln>
          </c:spPr>
        </c:minorGridlines>
        <c:numFmt formatCode="0%" sourceLinked="1"/>
        <c:majorTickMark val="in"/>
        <c:minorTickMark val="in"/>
        <c:tickLblPos val="nextTo"/>
        <c:spPr>
          <a:ln>
            <a:solidFill>
              <a:schemeClr val="tx1"/>
            </a:solidFill>
          </a:ln>
        </c:spPr>
        <c:crossAx val="191229312"/>
        <c:crosses val="autoZero"/>
        <c:crossBetween val="between"/>
        <c:majorUnit val="0.2"/>
        <c:minorUnit val="0.05"/>
      </c:valAx>
      <c:spPr>
        <a:noFill/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56939060835217503"/>
          <c:y val="0.21738681488343403"/>
          <c:w val="0.37183108547075228"/>
          <c:h val="0.15284543746752549"/>
        </c:manualLayout>
      </c:layout>
      <c:overlay val="1"/>
      <c:spPr>
        <a:solidFill>
          <a:schemeClr val="bg1">
            <a:lumMod val="95000"/>
          </a:schemeClr>
        </a:solidFill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400"/>
            </a:pPr>
            <a:r>
              <a:rPr lang="en-US" sz="1400"/>
              <a:t>Maakt</a:t>
            </a:r>
            <a:r>
              <a:rPr lang="en-US" sz="1400" baseline="0"/>
              <a:t> u zich zorgen om de huurverhoging van 1 juli 2016?</a:t>
            </a:r>
            <a:endParaRPr lang="en-US" sz="1400"/>
          </a:p>
        </c:rich>
      </c:tx>
      <c:layout>
        <c:manualLayout>
          <c:xMode val="edge"/>
          <c:yMode val="edge"/>
          <c:x val="9.3477737665463315E-2"/>
          <c:y val="3.1372549019607842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361248408305412"/>
          <c:y val="0.13208633626679059"/>
          <c:w val="0.84979225054495366"/>
          <c:h val="0.705118789563069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Plaswyck!$A$51</c:f>
              <c:strCache>
                <c:ptCount val="1"/>
                <c:pt idx="0">
                  <c:v>Totaal ongefilterd (n = 33)</c:v>
                </c:pt>
              </c:strCache>
            </c:strRef>
          </c:tx>
          <c:invertIfNegative val="0"/>
          <c:cat>
            <c:strRef>
              <c:f>Plaswyck!$A$47:$A$50</c:f>
              <c:strCache>
                <c:ptCount val="4"/>
                <c:pt idx="0">
                  <c:v>Veel zorgen</c:v>
                </c:pt>
                <c:pt idx="1">
                  <c:v>Weinig zorgen</c:v>
                </c:pt>
                <c:pt idx="2">
                  <c:v>Weet niet/geen mening</c:v>
                </c:pt>
                <c:pt idx="3">
                  <c:v>Blanco</c:v>
                </c:pt>
              </c:strCache>
            </c:strRef>
          </c:cat>
          <c:val>
            <c:numRef>
              <c:f>Plaswyck!$C$47:$C$50</c:f>
              <c:numCache>
                <c:formatCode>0%</c:formatCode>
                <c:ptCount val="4"/>
                <c:pt idx="0">
                  <c:v>0.42424242424242425</c:v>
                </c:pt>
                <c:pt idx="1">
                  <c:v>0.48484848484848486</c:v>
                </c:pt>
                <c:pt idx="2">
                  <c:v>6.0606060606060608E-2</c:v>
                </c:pt>
                <c:pt idx="3">
                  <c:v>3.0303030303030304E-2</c:v>
                </c:pt>
              </c:numCache>
            </c:numRef>
          </c:val>
        </c:ser>
        <c:ser>
          <c:idx val="1"/>
          <c:order val="1"/>
          <c:tx>
            <c:strRef>
              <c:f>Plaswyck!$A$52</c:f>
              <c:strCache>
                <c:ptCount val="1"/>
                <c:pt idx="0">
                  <c:v>Totaal gefilterd (n = 30)</c:v>
                </c:pt>
              </c:strCache>
            </c:strRef>
          </c:tx>
          <c:invertIfNegative val="0"/>
          <c:cat>
            <c:strRef>
              <c:f>Plaswyck!$A$47:$A$48</c:f>
              <c:strCache>
                <c:ptCount val="2"/>
                <c:pt idx="0">
                  <c:v>Veel zorgen</c:v>
                </c:pt>
                <c:pt idx="1">
                  <c:v>Weinig zorgen</c:v>
                </c:pt>
              </c:strCache>
            </c:strRef>
          </c:cat>
          <c:val>
            <c:numRef>
              <c:f>Plaswyck!$D$47:$D$48</c:f>
              <c:numCache>
                <c:formatCode>0%</c:formatCode>
                <c:ptCount val="2"/>
                <c:pt idx="0">
                  <c:v>0.46666666666666667</c:v>
                </c:pt>
                <c:pt idx="1">
                  <c:v>0.53333333333333333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739776"/>
        <c:axId val="191741312"/>
      </c:barChart>
      <c:catAx>
        <c:axId val="191739776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  <a:prstDash val="sysDot"/>
            </a:ln>
          </c:spPr>
        </c:minorGridlines>
        <c:majorTickMark val="in"/>
        <c:minorTickMark val="in"/>
        <c:tickLblPos val="nextTo"/>
        <c:spPr>
          <a:ln>
            <a:solidFill>
              <a:sysClr val="windowText" lastClr="000000"/>
            </a:solidFill>
          </a:ln>
        </c:spPr>
        <c:crossAx val="191741312"/>
        <c:crosses val="autoZero"/>
        <c:auto val="1"/>
        <c:lblAlgn val="ctr"/>
        <c:lblOffset val="100"/>
        <c:noMultiLvlLbl val="0"/>
      </c:catAx>
      <c:valAx>
        <c:axId val="19174131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  <a:prstDash val="sysDot"/>
            </a:ln>
          </c:spPr>
        </c:minorGridlines>
        <c:numFmt formatCode="0%" sourceLinked="1"/>
        <c:majorTickMark val="in"/>
        <c:minorTickMark val="in"/>
        <c:tickLblPos val="nextTo"/>
        <c:spPr>
          <a:ln>
            <a:solidFill>
              <a:schemeClr val="tx1"/>
            </a:solidFill>
          </a:ln>
        </c:spPr>
        <c:crossAx val="191739776"/>
        <c:crosses val="autoZero"/>
        <c:crossBetween val="between"/>
        <c:majorUnit val="0.2"/>
        <c:minorUnit val="0.05"/>
      </c:valAx>
      <c:spPr>
        <a:noFill/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49009882239296404"/>
          <c:y val="0.16259216912954375"/>
          <c:w val="0.42671394889198178"/>
          <c:h val="0.15284543746752563"/>
        </c:manualLayout>
      </c:layout>
      <c:overlay val="1"/>
      <c:spPr>
        <a:solidFill>
          <a:schemeClr val="bg1">
            <a:lumMod val="95000"/>
          </a:schemeClr>
        </a:solidFill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400"/>
            </a:pPr>
            <a:r>
              <a:rPr lang="en-US" sz="1400"/>
              <a:t>Is iemand in uw huishouden of naaste omgeving woningzoekende?</a:t>
            </a:r>
          </a:p>
        </c:rich>
      </c:tx>
      <c:layout>
        <c:manualLayout>
          <c:xMode val="edge"/>
          <c:yMode val="edge"/>
          <c:x val="9.3477737665463315E-2"/>
          <c:y val="3.1372549019607842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361248408305412"/>
          <c:y val="0.13208633626679059"/>
          <c:w val="0.86322913861119632"/>
          <c:h val="0.705118789563069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Plaswyck!$A$71</c:f>
              <c:strCache>
                <c:ptCount val="1"/>
                <c:pt idx="0">
                  <c:v>Totaal ongefilterd (n = 33)</c:v>
                </c:pt>
              </c:strCache>
            </c:strRef>
          </c:tx>
          <c:invertIfNegative val="0"/>
          <c:cat>
            <c:strRef>
              <c:f>Plaswyck!$A$66:$A$70</c:f>
              <c:strCache>
                <c:ptCount val="5"/>
                <c:pt idx="0">
                  <c:v>Nee</c:v>
                </c:pt>
                <c:pt idx="1">
                  <c:v>Ja, zelf (gezin met kinderen)</c:v>
                </c:pt>
                <c:pt idx="2">
                  <c:v>Ja, zelf (alleenstaand)</c:v>
                </c:pt>
                <c:pt idx="3">
                  <c:v>Ja, 1ste-2de graad familielid</c:v>
                </c:pt>
                <c:pt idx="4">
                  <c:v>Blanco</c:v>
                </c:pt>
              </c:strCache>
            </c:strRef>
          </c:cat>
          <c:val>
            <c:numRef>
              <c:f>Plaswyck!$C$66:$C$70</c:f>
              <c:numCache>
                <c:formatCode>0%</c:formatCode>
                <c:ptCount val="5"/>
                <c:pt idx="0">
                  <c:v>0.33333333333333331</c:v>
                </c:pt>
                <c:pt idx="1">
                  <c:v>3.0303030303030304E-2</c:v>
                </c:pt>
                <c:pt idx="2">
                  <c:v>3.0303030303030304E-2</c:v>
                </c:pt>
                <c:pt idx="3">
                  <c:v>0.12121212121212122</c:v>
                </c:pt>
                <c:pt idx="4">
                  <c:v>0.48484848484848486</c:v>
                </c:pt>
              </c:numCache>
            </c:numRef>
          </c:val>
        </c:ser>
        <c:ser>
          <c:idx val="1"/>
          <c:order val="1"/>
          <c:tx>
            <c:strRef>
              <c:f>Plaswyck!$A$72</c:f>
              <c:strCache>
                <c:ptCount val="1"/>
                <c:pt idx="0">
                  <c:v>Totaal gefilterd (n = 17)</c:v>
                </c:pt>
              </c:strCache>
            </c:strRef>
          </c:tx>
          <c:invertIfNegative val="0"/>
          <c:cat>
            <c:strRef>
              <c:f>Plaswyck!$A$66:$A$69</c:f>
              <c:strCache>
                <c:ptCount val="4"/>
                <c:pt idx="0">
                  <c:v>Nee</c:v>
                </c:pt>
                <c:pt idx="1">
                  <c:v>Ja, zelf (gezin met kinderen)</c:v>
                </c:pt>
                <c:pt idx="2">
                  <c:v>Ja, zelf (alleenstaand)</c:v>
                </c:pt>
                <c:pt idx="3">
                  <c:v>Ja, 1ste-2de graad familielid</c:v>
                </c:pt>
              </c:strCache>
            </c:strRef>
          </c:cat>
          <c:val>
            <c:numRef>
              <c:f>Plaswyck!$D$66:$D$69</c:f>
              <c:numCache>
                <c:formatCode>0%</c:formatCode>
                <c:ptCount val="4"/>
                <c:pt idx="0">
                  <c:v>0.6470588235294118</c:v>
                </c:pt>
                <c:pt idx="1">
                  <c:v>5.8823529411764705E-2</c:v>
                </c:pt>
                <c:pt idx="2">
                  <c:v>5.8823529411764705E-2</c:v>
                </c:pt>
                <c:pt idx="3">
                  <c:v>0.23529411764705882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521152"/>
        <c:axId val="191522688"/>
      </c:barChart>
      <c:catAx>
        <c:axId val="19152115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  <a:prstDash val="sysDot"/>
            </a:ln>
          </c:spPr>
        </c:minorGridlines>
        <c:numFmt formatCode="General" sourceLinked="1"/>
        <c:majorTickMark val="in"/>
        <c:minorTickMark val="in"/>
        <c:tickLblPos val="nextTo"/>
        <c:spPr>
          <a:ln>
            <a:solidFill>
              <a:sysClr val="windowText" lastClr="000000"/>
            </a:solidFill>
          </a:ln>
        </c:spPr>
        <c:crossAx val="191522688"/>
        <c:crosses val="autoZero"/>
        <c:auto val="1"/>
        <c:lblAlgn val="ctr"/>
        <c:lblOffset val="100"/>
        <c:noMultiLvlLbl val="0"/>
      </c:catAx>
      <c:valAx>
        <c:axId val="191522688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  <a:prstDash val="sysDot"/>
            </a:ln>
          </c:spPr>
        </c:minorGridlines>
        <c:numFmt formatCode="0%" sourceLinked="1"/>
        <c:majorTickMark val="in"/>
        <c:minorTickMark val="in"/>
        <c:tickLblPos val="nextTo"/>
        <c:spPr>
          <a:ln>
            <a:solidFill>
              <a:schemeClr val="tx1"/>
            </a:solidFill>
          </a:ln>
        </c:spPr>
        <c:crossAx val="191521152"/>
        <c:crosses val="autoZero"/>
        <c:crossBetween val="between"/>
        <c:majorUnit val="0.2"/>
        <c:minorUnit val="0.05"/>
      </c:valAx>
      <c:spPr>
        <a:noFill/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39501090532697547"/>
          <c:y val="0.16259216912954375"/>
          <c:w val="0.37183108547075239"/>
          <c:h val="0.15284543746752563"/>
        </c:manualLayout>
      </c:layout>
      <c:overlay val="1"/>
      <c:spPr>
        <a:solidFill>
          <a:schemeClr val="bg1">
            <a:lumMod val="95000"/>
          </a:schemeClr>
        </a:solidFill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400"/>
            </a:pPr>
            <a:r>
              <a:rPr lang="en-US" sz="1400"/>
              <a:t>Welk percentage van uw netto inkomen bent u kwijt aan de kale huur?</a:t>
            </a:r>
          </a:p>
        </c:rich>
      </c:tx>
      <c:layout>
        <c:manualLayout>
          <c:xMode val="edge"/>
          <c:yMode val="edge"/>
          <c:x val="9.3477737665463315E-2"/>
          <c:y val="3.1372549019607842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0411135431175516E-2"/>
          <c:y val="0.13208633626679053"/>
          <c:w val="0.88311473701166288"/>
          <c:h val="0.705118789563069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'Korte Akkeren'!$A$14</c:f>
              <c:strCache>
                <c:ptCount val="1"/>
                <c:pt idx="0">
                  <c:v>Totaal ongefilterd (n = 11)</c:v>
                </c:pt>
              </c:strCache>
            </c:strRef>
          </c:tx>
          <c:invertIfNegative val="0"/>
          <c:cat>
            <c:strRef>
              <c:f>Plaswyck!$A$8:$A$13</c:f>
              <c:strCache>
                <c:ptCount val="6"/>
                <c:pt idx="0">
                  <c:v>&lt; 25 %</c:v>
                </c:pt>
                <c:pt idx="1">
                  <c:v>25-50 %</c:v>
                </c:pt>
                <c:pt idx="2">
                  <c:v>50-75 %</c:v>
                </c:pt>
                <c:pt idx="3">
                  <c:v>&gt; 75 %</c:v>
                </c:pt>
                <c:pt idx="4">
                  <c:v>Weet niet/geen mening</c:v>
                </c:pt>
                <c:pt idx="5">
                  <c:v>Blanco</c:v>
                </c:pt>
              </c:strCache>
            </c:strRef>
          </c:cat>
          <c:val>
            <c:numRef>
              <c:f>'Korte Akkeren'!$C$8:$C$13</c:f>
              <c:numCache>
                <c:formatCode>0%</c:formatCode>
                <c:ptCount val="6"/>
                <c:pt idx="0">
                  <c:v>0</c:v>
                </c:pt>
                <c:pt idx="1">
                  <c:v>0.81818181818181823</c:v>
                </c:pt>
                <c:pt idx="2">
                  <c:v>0.18181818181818182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strRef>
              <c:f>'Korte Akkeren'!$A$15</c:f>
              <c:strCache>
                <c:ptCount val="1"/>
                <c:pt idx="0">
                  <c:v>Totaal gefilterd (n = 11)</c:v>
                </c:pt>
              </c:strCache>
            </c:strRef>
          </c:tx>
          <c:invertIfNegative val="0"/>
          <c:val>
            <c:numRef>
              <c:f>'Korte Akkeren'!$D$8:$D$11</c:f>
              <c:numCache>
                <c:formatCode>0%</c:formatCode>
                <c:ptCount val="4"/>
                <c:pt idx="0">
                  <c:v>0</c:v>
                </c:pt>
                <c:pt idx="1">
                  <c:v>0.81818181818181823</c:v>
                </c:pt>
                <c:pt idx="2">
                  <c:v>0.18181818181818182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566976"/>
        <c:axId val="191568512"/>
      </c:barChart>
      <c:catAx>
        <c:axId val="191566976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  <a:prstDash val="sysDot"/>
            </a:ln>
          </c:spPr>
        </c:minorGridlines>
        <c:majorTickMark val="in"/>
        <c:minorTickMark val="in"/>
        <c:tickLblPos val="nextTo"/>
        <c:spPr>
          <a:ln>
            <a:solidFill>
              <a:sysClr val="windowText" lastClr="000000"/>
            </a:solidFill>
          </a:ln>
        </c:spPr>
        <c:crossAx val="191568512"/>
        <c:crosses val="autoZero"/>
        <c:auto val="1"/>
        <c:lblAlgn val="ctr"/>
        <c:lblOffset val="100"/>
        <c:noMultiLvlLbl val="0"/>
      </c:catAx>
      <c:valAx>
        <c:axId val="19156851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  <a:prstDash val="sysDot"/>
            </a:ln>
          </c:spPr>
        </c:minorGridlines>
        <c:numFmt formatCode="0%" sourceLinked="1"/>
        <c:majorTickMark val="in"/>
        <c:minorTickMark val="in"/>
        <c:tickLblPos val="nextTo"/>
        <c:spPr>
          <a:ln>
            <a:solidFill>
              <a:schemeClr val="tx1"/>
            </a:solidFill>
          </a:ln>
        </c:spPr>
        <c:crossAx val="191566976"/>
        <c:crosses val="autoZero"/>
        <c:crossBetween val="between"/>
        <c:majorUnit val="0.2"/>
        <c:minorUnit val="0.05"/>
      </c:valAx>
      <c:spPr>
        <a:noFill/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6565192603936556"/>
          <c:y val="0.21738681488343403"/>
          <c:w val="0.28470236401172744"/>
          <c:h val="0.15284543746752549"/>
        </c:manualLayout>
      </c:layout>
      <c:overlay val="1"/>
      <c:spPr>
        <a:solidFill>
          <a:schemeClr val="bg1">
            <a:lumMod val="95000"/>
          </a:schemeClr>
        </a:solidFill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400"/>
            </a:pPr>
            <a:r>
              <a:rPr lang="en-US" sz="1400"/>
              <a:t>Houdt u na het betalen van uw vaste lasten voldoende over voor een menswaardig bestaan?</a:t>
            </a:r>
          </a:p>
        </c:rich>
      </c:tx>
      <c:layout>
        <c:manualLayout>
          <c:xMode val="edge"/>
          <c:yMode val="edge"/>
          <c:x val="9.3477737665463315E-2"/>
          <c:y val="3.1372549019607842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361248408305412"/>
          <c:y val="0.13208633626679059"/>
          <c:w val="0.86322913861119632"/>
          <c:h val="0.705118789563069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'Korte Akkeren'!$A$33</c:f>
              <c:strCache>
                <c:ptCount val="1"/>
                <c:pt idx="0">
                  <c:v>Totaal ongefilterd (n = 11)</c:v>
                </c:pt>
              </c:strCache>
            </c:strRef>
          </c:tx>
          <c:invertIfNegative val="0"/>
          <c:cat>
            <c:strRef>
              <c:f>Plaswyck!$A$28:$A$32</c:f>
              <c:strCache>
                <c:ptCount val="5"/>
                <c:pt idx="0">
                  <c:v>Ja</c:v>
                </c:pt>
                <c:pt idx="1">
                  <c:v>Kan net rondkomen</c:v>
                </c:pt>
                <c:pt idx="2">
                  <c:v>Nee</c:v>
                </c:pt>
                <c:pt idx="3">
                  <c:v>Weet niet/geen mening</c:v>
                </c:pt>
                <c:pt idx="4">
                  <c:v>Blanco</c:v>
                </c:pt>
              </c:strCache>
            </c:strRef>
          </c:cat>
          <c:val>
            <c:numRef>
              <c:f>'Korte Akkeren'!$C$28:$C$32</c:f>
              <c:numCache>
                <c:formatCode>0%</c:formatCode>
                <c:ptCount val="5"/>
                <c:pt idx="0">
                  <c:v>0.45454545454545453</c:v>
                </c:pt>
                <c:pt idx="1">
                  <c:v>0.54545454545454541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'Korte Akkeren'!$A$34</c:f>
              <c:strCache>
                <c:ptCount val="1"/>
                <c:pt idx="0">
                  <c:v>Totaal gefilterd (n = 11)</c:v>
                </c:pt>
              </c:strCache>
            </c:strRef>
          </c:tx>
          <c:invertIfNegative val="0"/>
          <c:cat>
            <c:strRef>
              <c:f>Plaswyck!$A$28:$A$32</c:f>
              <c:strCache>
                <c:ptCount val="5"/>
                <c:pt idx="0">
                  <c:v>Ja</c:v>
                </c:pt>
                <c:pt idx="1">
                  <c:v>Kan net rondkomen</c:v>
                </c:pt>
                <c:pt idx="2">
                  <c:v>Nee</c:v>
                </c:pt>
                <c:pt idx="3">
                  <c:v>Weet niet/geen mening</c:v>
                </c:pt>
                <c:pt idx="4">
                  <c:v>Blanco</c:v>
                </c:pt>
              </c:strCache>
            </c:strRef>
          </c:cat>
          <c:val>
            <c:numRef>
              <c:f>'Korte Akkeren'!$D$28:$D$30</c:f>
              <c:numCache>
                <c:formatCode>0%</c:formatCode>
                <c:ptCount val="3"/>
                <c:pt idx="0">
                  <c:v>0.45454545454545453</c:v>
                </c:pt>
                <c:pt idx="1">
                  <c:v>0.54545454545454541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593856"/>
        <c:axId val="191620224"/>
      </c:barChart>
      <c:catAx>
        <c:axId val="191593856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  <a:prstDash val="sysDot"/>
            </a:ln>
          </c:spPr>
        </c:minorGridlines>
        <c:majorTickMark val="in"/>
        <c:minorTickMark val="in"/>
        <c:tickLblPos val="nextTo"/>
        <c:spPr>
          <a:ln>
            <a:solidFill>
              <a:sysClr val="windowText" lastClr="000000"/>
            </a:solidFill>
          </a:ln>
        </c:spPr>
        <c:crossAx val="191620224"/>
        <c:crosses val="autoZero"/>
        <c:auto val="1"/>
        <c:lblAlgn val="ctr"/>
        <c:lblOffset val="100"/>
        <c:noMultiLvlLbl val="0"/>
      </c:catAx>
      <c:valAx>
        <c:axId val="191620224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  <a:prstDash val="sysDot"/>
            </a:ln>
          </c:spPr>
        </c:minorGridlines>
        <c:numFmt formatCode="0%" sourceLinked="1"/>
        <c:majorTickMark val="in"/>
        <c:minorTickMark val="in"/>
        <c:tickLblPos val="nextTo"/>
        <c:spPr>
          <a:ln>
            <a:solidFill>
              <a:schemeClr val="tx1"/>
            </a:solidFill>
          </a:ln>
        </c:spPr>
        <c:crossAx val="191593856"/>
        <c:crosses val="autoZero"/>
        <c:crossBetween val="between"/>
        <c:majorUnit val="0.2"/>
        <c:minorUnit val="0.05"/>
      </c:valAx>
      <c:spPr>
        <a:noFill/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56939060835217525"/>
          <c:y val="0.21738681488343409"/>
          <c:w val="0.37183108547075239"/>
          <c:h val="0.15284543746752563"/>
        </c:manualLayout>
      </c:layout>
      <c:overlay val="1"/>
      <c:spPr>
        <a:solidFill>
          <a:schemeClr val="bg1">
            <a:lumMod val="95000"/>
          </a:schemeClr>
        </a:solidFill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400"/>
            </a:pPr>
            <a:r>
              <a:rPr lang="en-US" sz="1400"/>
              <a:t>Maakt</a:t>
            </a:r>
            <a:r>
              <a:rPr lang="en-US" sz="1400" baseline="0"/>
              <a:t> u zich zorgen om de huurverhoging van 1 juli 2016?</a:t>
            </a:r>
            <a:endParaRPr lang="en-US" sz="1400"/>
          </a:p>
        </c:rich>
      </c:tx>
      <c:layout>
        <c:manualLayout>
          <c:xMode val="edge"/>
          <c:yMode val="edge"/>
          <c:x val="9.3477737665463315E-2"/>
          <c:y val="3.1372549019607842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361248408305412"/>
          <c:y val="0.13208633626679067"/>
          <c:w val="0.84979225054495389"/>
          <c:h val="0.705118789563069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'Korte Akkeren'!$A$51</c:f>
              <c:strCache>
                <c:ptCount val="1"/>
                <c:pt idx="0">
                  <c:v>Totaal ongefilterd (n = 11)</c:v>
                </c:pt>
              </c:strCache>
            </c:strRef>
          </c:tx>
          <c:invertIfNegative val="0"/>
          <c:cat>
            <c:strRef>
              <c:f>Plaswyck!$A$47:$A$50</c:f>
              <c:strCache>
                <c:ptCount val="4"/>
                <c:pt idx="0">
                  <c:v>Veel zorgen</c:v>
                </c:pt>
                <c:pt idx="1">
                  <c:v>Weinig zorgen</c:v>
                </c:pt>
                <c:pt idx="2">
                  <c:v>Weet niet/geen mening</c:v>
                </c:pt>
                <c:pt idx="3">
                  <c:v>Blanco</c:v>
                </c:pt>
              </c:strCache>
            </c:strRef>
          </c:cat>
          <c:val>
            <c:numRef>
              <c:f>'Korte Akkeren'!$C$47:$C$50</c:f>
              <c:numCache>
                <c:formatCode>0%</c:formatCode>
                <c:ptCount val="4"/>
                <c:pt idx="0">
                  <c:v>0.45454545454545453</c:v>
                </c:pt>
                <c:pt idx="1">
                  <c:v>0.36363636363636365</c:v>
                </c:pt>
                <c:pt idx="2">
                  <c:v>9.0909090909090912E-2</c:v>
                </c:pt>
                <c:pt idx="3">
                  <c:v>9.0909090909090912E-2</c:v>
                </c:pt>
              </c:numCache>
            </c:numRef>
          </c:val>
        </c:ser>
        <c:ser>
          <c:idx val="1"/>
          <c:order val="1"/>
          <c:tx>
            <c:strRef>
              <c:f>'Korte Akkeren'!$A$52</c:f>
              <c:strCache>
                <c:ptCount val="1"/>
                <c:pt idx="0">
                  <c:v>Totaal gefilterd (n = 9)</c:v>
                </c:pt>
              </c:strCache>
            </c:strRef>
          </c:tx>
          <c:invertIfNegative val="0"/>
          <c:cat>
            <c:strRef>
              <c:f>Plaswyck!$A$47:$A$48</c:f>
              <c:strCache>
                <c:ptCount val="2"/>
                <c:pt idx="0">
                  <c:v>Veel zorgen</c:v>
                </c:pt>
                <c:pt idx="1">
                  <c:v>Weinig zorgen</c:v>
                </c:pt>
              </c:strCache>
            </c:strRef>
          </c:cat>
          <c:val>
            <c:numRef>
              <c:f>'Korte Akkeren'!$D$47:$D$48</c:f>
              <c:numCache>
                <c:formatCode>0%</c:formatCode>
                <c:ptCount val="2"/>
                <c:pt idx="0">
                  <c:v>0.55555555555555558</c:v>
                </c:pt>
                <c:pt idx="1">
                  <c:v>0.44444444444444442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644032"/>
        <c:axId val="191645568"/>
      </c:barChart>
      <c:catAx>
        <c:axId val="19164403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  <a:prstDash val="sysDot"/>
            </a:ln>
          </c:spPr>
        </c:minorGridlines>
        <c:majorTickMark val="in"/>
        <c:minorTickMark val="in"/>
        <c:tickLblPos val="nextTo"/>
        <c:spPr>
          <a:ln>
            <a:solidFill>
              <a:sysClr val="windowText" lastClr="000000"/>
            </a:solidFill>
          </a:ln>
        </c:spPr>
        <c:crossAx val="191645568"/>
        <c:crosses val="autoZero"/>
        <c:auto val="1"/>
        <c:lblAlgn val="ctr"/>
        <c:lblOffset val="100"/>
        <c:noMultiLvlLbl val="0"/>
      </c:catAx>
      <c:valAx>
        <c:axId val="191645568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  <a:prstDash val="sysDot"/>
            </a:ln>
          </c:spPr>
        </c:minorGridlines>
        <c:numFmt formatCode="0%" sourceLinked="1"/>
        <c:majorTickMark val="in"/>
        <c:minorTickMark val="in"/>
        <c:tickLblPos val="nextTo"/>
        <c:spPr>
          <a:ln>
            <a:solidFill>
              <a:schemeClr val="tx1"/>
            </a:solidFill>
          </a:ln>
        </c:spPr>
        <c:crossAx val="191644032"/>
        <c:crosses val="autoZero"/>
        <c:crossBetween val="between"/>
        <c:majorUnit val="0.2"/>
        <c:minorUnit val="0.05"/>
      </c:valAx>
      <c:spPr>
        <a:noFill/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49009882239296426"/>
          <c:y val="0.16259216912954375"/>
          <c:w val="0.42671394889198178"/>
          <c:h val="0.15284543746752577"/>
        </c:manualLayout>
      </c:layout>
      <c:overlay val="1"/>
      <c:spPr>
        <a:solidFill>
          <a:schemeClr val="bg1">
            <a:lumMod val="95000"/>
          </a:schemeClr>
        </a:solidFill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400"/>
            </a:pPr>
            <a:r>
              <a:rPr lang="en-US" sz="1400"/>
              <a:t>Is iemand in uw huishouden of naaste omgeving woningzoekende?</a:t>
            </a:r>
          </a:p>
        </c:rich>
      </c:tx>
      <c:layout>
        <c:manualLayout>
          <c:xMode val="edge"/>
          <c:yMode val="edge"/>
          <c:x val="9.3477737665463315E-2"/>
          <c:y val="3.1372549019607842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361248408305412"/>
          <c:y val="0.13208633626679067"/>
          <c:w val="0.86322913861119677"/>
          <c:h val="0.705118789563069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'Korte Akkeren'!$A$71</c:f>
              <c:strCache>
                <c:ptCount val="1"/>
                <c:pt idx="0">
                  <c:v>Totaal ongefilterd (n = 11)</c:v>
                </c:pt>
              </c:strCache>
            </c:strRef>
          </c:tx>
          <c:invertIfNegative val="0"/>
          <c:cat>
            <c:strRef>
              <c:f>Plaswyck!$A$66:$A$70</c:f>
              <c:strCache>
                <c:ptCount val="5"/>
                <c:pt idx="0">
                  <c:v>Nee</c:v>
                </c:pt>
                <c:pt idx="1">
                  <c:v>Ja, zelf (gezin met kinderen)</c:v>
                </c:pt>
                <c:pt idx="2">
                  <c:v>Ja, zelf (alleenstaand)</c:v>
                </c:pt>
                <c:pt idx="3">
                  <c:v>Ja, 1ste-2de graad familielid</c:v>
                </c:pt>
                <c:pt idx="4">
                  <c:v>Blanco</c:v>
                </c:pt>
              </c:strCache>
            </c:strRef>
          </c:cat>
          <c:val>
            <c:numRef>
              <c:f>'Korte Akkeren'!$C$66:$C$70</c:f>
              <c:numCache>
                <c:formatCode>0%</c:formatCode>
                <c:ptCount val="5"/>
                <c:pt idx="0">
                  <c:v>0.54545454545454541</c:v>
                </c:pt>
                <c:pt idx="1">
                  <c:v>0</c:v>
                </c:pt>
                <c:pt idx="2">
                  <c:v>0.18181818181818182</c:v>
                </c:pt>
                <c:pt idx="3">
                  <c:v>9.0909090909090912E-2</c:v>
                </c:pt>
                <c:pt idx="4">
                  <c:v>0.18181818181818182</c:v>
                </c:pt>
              </c:numCache>
            </c:numRef>
          </c:val>
        </c:ser>
        <c:ser>
          <c:idx val="1"/>
          <c:order val="1"/>
          <c:tx>
            <c:strRef>
              <c:f>'Korte Akkeren'!$A$72</c:f>
              <c:strCache>
                <c:ptCount val="1"/>
                <c:pt idx="0">
                  <c:v>Totaal gefilterd (n = 9)</c:v>
                </c:pt>
              </c:strCache>
            </c:strRef>
          </c:tx>
          <c:invertIfNegative val="0"/>
          <c:cat>
            <c:strRef>
              <c:f>Plaswyck!$A$66:$A$69</c:f>
              <c:strCache>
                <c:ptCount val="4"/>
                <c:pt idx="0">
                  <c:v>Nee</c:v>
                </c:pt>
                <c:pt idx="1">
                  <c:v>Ja, zelf (gezin met kinderen)</c:v>
                </c:pt>
                <c:pt idx="2">
                  <c:v>Ja, zelf (alleenstaand)</c:v>
                </c:pt>
                <c:pt idx="3">
                  <c:v>Ja, 1ste-2de graad familielid</c:v>
                </c:pt>
              </c:strCache>
            </c:strRef>
          </c:cat>
          <c:val>
            <c:numRef>
              <c:f>'Korte Akkeren'!$D$66:$D$69</c:f>
              <c:numCache>
                <c:formatCode>0%</c:formatCode>
                <c:ptCount val="4"/>
                <c:pt idx="0">
                  <c:v>0.66666666666666663</c:v>
                </c:pt>
                <c:pt idx="1">
                  <c:v>0</c:v>
                </c:pt>
                <c:pt idx="2">
                  <c:v>0.22222222222222221</c:v>
                </c:pt>
                <c:pt idx="3">
                  <c:v>0.1111111111111111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666048"/>
        <c:axId val="191667584"/>
      </c:barChart>
      <c:catAx>
        <c:axId val="19166604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  <a:prstDash val="sysDot"/>
            </a:ln>
          </c:spPr>
        </c:minorGridlines>
        <c:numFmt formatCode="General" sourceLinked="1"/>
        <c:majorTickMark val="in"/>
        <c:minorTickMark val="in"/>
        <c:tickLblPos val="nextTo"/>
        <c:spPr>
          <a:ln>
            <a:solidFill>
              <a:sysClr val="windowText" lastClr="000000"/>
            </a:solidFill>
          </a:ln>
        </c:spPr>
        <c:crossAx val="191667584"/>
        <c:crosses val="autoZero"/>
        <c:auto val="1"/>
        <c:lblAlgn val="ctr"/>
        <c:lblOffset val="100"/>
        <c:noMultiLvlLbl val="0"/>
      </c:catAx>
      <c:valAx>
        <c:axId val="191667584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  <a:prstDash val="sysDot"/>
            </a:ln>
          </c:spPr>
        </c:minorGridlines>
        <c:numFmt formatCode="0%" sourceLinked="1"/>
        <c:majorTickMark val="in"/>
        <c:minorTickMark val="in"/>
        <c:tickLblPos val="nextTo"/>
        <c:spPr>
          <a:ln>
            <a:solidFill>
              <a:schemeClr val="tx1"/>
            </a:solidFill>
          </a:ln>
        </c:spPr>
        <c:crossAx val="191666048"/>
        <c:crosses val="autoZero"/>
        <c:crossBetween val="between"/>
        <c:majorUnit val="0.2"/>
        <c:minorUnit val="0.05"/>
      </c:valAx>
      <c:spPr>
        <a:noFill/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39501090532697569"/>
          <c:y val="0.16259216912954375"/>
          <c:w val="0.3718310854707525"/>
          <c:h val="0.15284543746752577"/>
        </c:manualLayout>
      </c:layout>
      <c:overlay val="1"/>
      <c:spPr>
        <a:solidFill>
          <a:schemeClr val="bg1">
            <a:lumMod val="95000"/>
          </a:schemeClr>
        </a:solidFill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400"/>
            </a:pPr>
            <a:r>
              <a:rPr lang="en-US" sz="1400"/>
              <a:t>Welk percentage van uw netto inkomen bent u kwijt aan de kale huur?</a:t>
            </a:r>
          </a:p>
        </c:rich>
      </c:tx>
      <c:layout>
        <c:manualLayout>
          <c:xMode val="edge"/>
          <c:yMode val="edge"/>
          <c:x val="9.3477737665463315E-2"/>
          <c:y val="3.1372549019607842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0411135431175516E-2"/>
          <c:y val="0.13208633626679053"/>
          <c:w val="0.88311473701166288"/>
          <c:h val="0.705118789563069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Samengevoegd!$A$14</c:f>
              <c:strCache>
                <c:ptCount val="1"/>
                <c:pt idx="0">
                  <c:v>Totaal ongefilterd (n = 44)</c:v>
                </c:pt>
              </c:strCache>
            </c:strRef>
          </c:tx>
          <c:invertIfNegative val="0"/>
          <c:cat>
            <c:strRef>
              <c:f>Plaswyck!$A$8:$A$13</c:f>
              <c:strCache>
                <c:ptCount val="6"/>
                <c:pt idx="0">
                  <c:v>&lt; 25 %</c:v>
                </c:pt>
                <c:pt idx="1">
                  <c:v>25-50 %</c:v>
                </c:pt>
                <c:pt idx="2">
                  <c:v>50-75 %</c:v>
                </c:pt>
                <c:pt idx="3">
                  <c:v>&gt; 75 %</c:v>
                </c:pt>
                <c:pt idx="4">
                  <c:v>Weet niet/geen mening</c:v>
                </c:pt>
                <c:pt idx="5">
                  <c:v>Blanco</c:v>
                </c:pt>
              </c:strCache>
            </c:strRef>
          </c:cat>
          <c:val>
            <c:numRef>
              <c:f>Samengevoegd!$C$8:$C$13</c:f>
              <c:numCache>
                <c:formatCode>0%</c:formatCode>
                <c:ptCount val="6"/>
                <c:pt idx="0">
                  <c:v>0.13636363636363635</c:v>
                </c:pt>
                <c:pt idx="1">
                  <c:v>0.43181818181818182</c:v>
                </c:pt>
                <c:pt idx="2">
                  <c:v>0.18181818181818182</c:v>
                </c:pt>
                <c:pt idx="3">
                  <c:v>2.2727272727272728E-2</c:v>
                </c:pt>
                <c:pt idx="4">
                  <c:v>0.15909090909090909</c:v>
                </c:pt>
                <c:pt idx="5">
                  <c:v>6.8181818181818177E-2</c:v>
                </c:pt>
              </c:numCache>
            </c:numRef>
          </c:val>
        </c:ser>
        <c:ser>
          <c:idx val="1"/>
          <c:order val="1"/>
          <c:tx>
            <c:strRef>
              <c:f>Samengevoegd!$A$15</c:f>
              <c:strCache>
                <c:ptCount val="1"/>
                <c:pt idx="0">
                  <c:v>Totaal gefilterd (n = 34)</c:v>
                </c:pt>
              </c:strCache>
            </c:strRef>
          </c:tx>
          <c:invertIfNegative val="0"/>
          <c:val>
            <c:numRef>
              <c:f>Samengevoegd!$D$8:$D$11</c:f>
              <c:numCache>
                <c:formatCode>0%</c:formatCode>
                <c:ptCount val="4"/>
                <c:pt idx="0">
                  <c:v>0.17647058823529413</c:v>
                </c:pt>
                <c:pt idx="1">
                  <c:v>0.55882352941176472</c:v>
                </c:pt>
                <c:pt idx="2">
                  <c:v>0.23529411764705882</c:v>
                </c:pt>
                <c:pt idx="3">
                  <c:v>2.9411764705882353E-2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160512"/>
        <c:axId val="192162048"/>
      </c:barChart>
      <c:catAx>
        <c:axId val="19216051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  <a:prstDash val="sysDot"/>
            </a:ln>
          </c:spPr>
        </c:minorGridlines>
        <c:majorTickMark val="in"/>
        <c:minorTickMark val="in"/>
        <c:tickLblPos val="nextTo"/>
        <c:spPr>
          <a:ln>
            <a:solidFill>
              <a:sysClr val="windowText" lastClr="000000"/>
            </a:solidFill>
          </a:ln>
        </c:spPr>
        <c:crossAx val="192162048"/>
        <c:crosses val="autoZero"/>
        <c:auto val="1"/>
        <c:lblAlgn val="ctr"/>
        <c:lblOffset val="100"/>
        <c:noMultiLvlLbl val="0"/>
      </c:catAx>
      <c:valAx>
        <c:axId val="192162048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  <a:prstDash val="sysDot"/>
            </a:ln>
          </c:spPr>
        </c:minorGridlines>
        <c:numFmt formatCode="0%" sourceLinked="1"/>
        <c:majorTickMark val="in"/>
        <c:minorTickMark val="in"/>
        <c:tickLblPos val="nextTo"/>
        <c:spPr>
          <a:ln>
            <a:solidFill>
              <a:schemeClr val="tx1"/>
            </a:solidFill>
          </a:ln>
        </c:spPr>
        <c:crossAx val="192160512"/>
        <c:crosses val="autoZero"/>
        <c:crossBetween val="between"/>
        <c:majorUnit val="0.2"/>
        <c:minorUnit val="0.05"/>
      </c:valAx>
      <c:spPr>
        <a:noFill/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6565192603936556"/>
          <c:y val="0.21738681488343403"/>
          <c:w val="0.28470236401172744"/>
          <c:h val="0.15284543746752549"/>
        </c:manualLayout>
      </c:layout>
      <c:overlay val="1"/>
      <c:spPr>
        <a:solidFill>
          <a:schemeClr val="bg1">
            <a:lumMod val="95000"/>
          </a:schemeClr>
        </a:solidFill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0</xdr:rowOff>
    </xdr:from>
    <xdr:to>
      <xdr:col>14</xdr:col>
      <xdr:colOff>47625</xdr:colOff>
      <xdr:row>24</xdr:row>
      <xdr:rowOff>47625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26</xdr:row>
      <xdr:rowOff>0</xdr:rowOff>
    </xdr:from>
    <xdr:to>
      <xdr:col>12</xdr:col>
      <xdr:colOff>466725</xdr:colOff>
      <xdr:row>44</xdr:row>
      <xdr:rowOff>47625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45</xdr:row>
      <xdr:rowOff>0</xdr:rowOff>
    </xdr:from>
    <xdr:to>
      <xdr:col>11</xdr:col>
      <xdr:colOff>276225</xdr:colOff>
      <xdr:row>63</xdr:row>
      <xdr:rowOff>47625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64</xdr:row>
      <xdr:rowOff>0</xdr:rowOff>
    </xdr:from>
    <xdr:to>
      <xdr:col>12</xdr:col>
      <xdr:colOff>466725</xdr:colOff>
      <xdr:row>82</xdr:row>
      <xdr:rowOff>47625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0</xdr:rowOff>
    </xdr:from>
    <xdr:to>
      <xdr:col>14</xdr:col>
      <xdr:colOff>47625</xdr:colOff>
      <xdr:row>24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26</xdr:row>
      <xdr:rowOff>0</xdr:rowOff>
    </xdr:from>
    <xdr:to>
      <xdr:col>12</xdr:col>
      <xdr:colOff>466725</xdr:colOff>
      <xdr:row>44</xdr:row>
      <xdr:rowOff>47625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45</xdr:row>
      <xdr:rowOff>0</xdr:rowOff>
    </xdr:from>
    <xdr:to>
      <xdr:col>11</xdr:col>
      <xdr:colOff>276225</xdr:colOff>
      <xdr:row>63</xdr:row>
      <xdr:rowOff>47625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64</xdr:row>
      <xdr:rowOff>0</xdr:rowOff>
    </xdr:from>
    <xdr:to>
      <xdr:col>13</xdr:col>
      <xdr:colOff>600075</xdr:colOff>
      <xdr:row>82</xdr:row>
      <xdr:rowOff>47625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0</xdr:rowOff>
    </xdr:from>
    <xdr:to>
      <xdr:col>14</xdr:col>
      <xdr:colOff>47625</xdr:colOff>
      <xdr:row>24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26</xdr:row>
      <xdr:rowOff>0</xdr:rowOff>
    </xdr:from>
    <xdr:to>
      <xdr:col>12</xdr:col>
      <xdr:colOff>466725</xdr:colOff>
      <xdr:row>44</xdr:row>
      <xdr:rowOff>47625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45</xdr:row>
      <xdr:rowOff>0</xdr:rowOff>
    </xdr:from>
    <xdr:to>
      <xdr:col>11</xdr:col>
      <xdr:colOff>276225</xdr:colOff>
      <xdr:row>63</xdr:row>
      <xdr:rowOff>47625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64</xdr:row>
      <xdr:rowOff>0</xdr:rowOff>
    </xdr:from>
    <xdr:to>
      <xdr:col>12</xdr:col>
      <xdr:colOff>466725</xdr:colOff>
      <xdr:row>82</xdr:row>
      <xdr:rowOff>47625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3"/>
  <sheetViews>
    <sheetView tabSelected="1" topLeftCell="A72" workbookViewId="0">
      <selection activeCell="C81" sqref="C81"/>
    </sheetView>
  </sheetViews>
  <sheetFormatPr defaultRowHeight="14.4" x14ac:dyDescent="0.3"/>
  <cols>
    <col min="1" max="1" width="36.5546875" bestFit="1" customWidth="1"/>
    <col min="2" max="2" width="27.88671875" customWidth="1"/>
    <col min="5" max="5" width="47.109375" bestFit="1" customWidth="1"/>
  </cols>
  <sheetData>
    <row r="1" spans="1:5" ht="15.6" x14ac:dyDescent="0.3">
      <c r="A1" s="9" t="s">
        <v>0</v>
      </c>
      <c r="B1" s="9"/>
      <c r="C1" s="9"/>
      <c r="D1" s="9"/>
      <c r="E1" s="9"/>
    </row>
    <row r="2" spans="1:5" x14ac:dyDescent="0.3">
      <c r="A2" s="2" t="s">
        <v>2</v>
      </c>
      <c r="B2" t="s">
        <v>3</v>
      </c>
    </row>
    <row r="3" spans="1:5" x14ac:dyDescent="0.3">
      <c r="A3" s="2" t="s">
        <v>1</v>
      </c>
      <c r="B3" s="3">
        <v>42329</v>
      </c>
    </row>
    <row r="4" spans="1:5" x14ac:dyDescent="0.3">
      <c r="A4" s="2" t="s">
        <v>5</v>
      </c>
      <c r="B4" s="1" t="s">
        <v>6</v>
      </c>
    </row>
    <row r="5" spans="1:5" x14ac:dyDescent="0.3">
      <c r="A5" s="2" t="s">
        <v>4</v>
      </c>
      <c r="B5" s="1">
        <v>33</v>
      </c>
    </row>
    <row r="6" spans="1:5" x14ac:dyDescent="0.3">
      <c r="B6" s="1"/>
    </row>
    <row r="7" spans="1:5" x14ac:dyDescent="0.3">
      <c r="A7" s="8" t="s">
        <v>12</v>
      </c>
      <c r="B7" s="8"/>
      <c r="C7" s="8"/>
      <c r="D7" s="8"/>
      <c r="E7" s="2" t="s">
        <v>14</v>
      </c>
    </row>
    <row r="8" spans="1:5" x14ac:dyDescent="0.3">
      <c r="A8" s="2" t="s">
        <v>7</v>
      </c>
      <c r="B8" s="1">
        <v>6</v>
      </c>
      <c r="C8" s="4">
        <f>B8/B$14</f>
        <v>0.18181818181818182</v>
      </c>
      <c r="D8" s="4">
        <f>B8/B$15</f>
        <v>0.2608695652173913</v>
      </c>
      <c r="E8" t="s">
        <v>75</v>
      </c>
    </row>
    <row r="9" spans="1:5" x14ac:dyDescent="0.3">
      <c r="A9" s="2" t="s">
        <v>8</v>
      </c>
      <c r="B9" s="1">
        <v>10</v>
      </c>
      <c r="C9" s="4">
        <f t="shared" ref="C9:C14" si="0">B9/B$14</f>
        <v>0.30303030303030304</v>
      </c>
      <c r="D9" s="4">
        <f>B9/B$15</f>
        <v>0.43478260869565216</v>
      </c>
      <c r="E9" t="s">
        <v>76</v>
      </c>
    </row>
    <row r="10" spans="1:5" x14ac:dyDescent="0.3">
      <c r="A10" s="2" t="s">
        <v>9</v>
      </c>
      <c r="B10" s="1">
        <v>6</v>
      </c>
      <c r="C10" s="4">
        <f t="shared" si="0"/>
        <v>0.18181818181818182</v>
      </c>
      <c r="D10" s="4">
        <f>B10/B$15</f>
        <v>0.2608695652173913</v>
      </c>
      <c r="E10" t="s">
        <v>77</v>
      </c>
    </row>
    <row r="11" spans="1:5" x14ac:dyDescent="0.3">
      <c r="A11" s="2" t="s">
        <v>10</v>
      </c>
      <c r="B11" s="1">
        <v>1</v>
      </c>
      <c r="C11" s="4">
        <f t="shared" si="0"/>
        <v>3.0303030303030304E-2</v>
      </c>
      <c r="D11" s="4">
        <f>B11/B$15</f>
        <v>4.3478260869565216E-2</v>
      </c>
      <c r="E11" t="s">
        <v>78</v>
      </c>
    </row>
    <row r="12" spans="1:5" x14ac:dyDescent="0.3">
      <c r="A12" s="2" t="s">
        <v>11</v>
      </c>
      <c r="B12" s="1">
        <v>7</v>
      </c>
      <c r="C12" s="4">
        <f t="shared" si="0"/>
        <v>0.21212121212121213</v>
      </c>
      <c r="D12" s="4"/>
    </row>
    <row r="13" spans="1:5" x14ac:dyDescent="0.3">
      <c r="A13" s="2" t="s">
        <v>13</v>
      </c>
      <c r="B13" s="1">
        <v>3</v>
      </c>
      <c r="C13" s="4">
        <f t="shared" si="0"/>
        <v>9.0909090909090912E-2</v>
      </c>
      <c r="D13" s="4"/>
    </row>
    <row r="14" spans="1:5" x14ac:dyDescent="0.3">
      <c r="A14" s="2" t="s">
        <v>22</v>
      </c>
      <c r="B14" s="1">
        <f>SUM(B8:B13)</f>
        <v>33</v>
      </c>
      <c r="C14" s="4">
        <f t="shared" si="0"/>
        <v>1</v>
      </c>
      <c r="D14" s="4"/>
    </row>
    <row r="15" spans="1:5" x14ac:dyDescent="0.3">
      <c r="A15" s="2" t="s">
        <v>23</v>
      </c>
      <c r="B15" s="1">
        <f>SUM(B8:B11)</f>
        <v>23</v>
      </c>
      <c r="C15" s="4"/>
      <c r="D15" s="4"/>
    </row>
    <row r="16" spans="1:5" x14ac:dyDescent="0.3">
      <c r="B16" s="1"/>
    </row>
    <row r="27" spans="1:5" x14ac:dyDescent="0.3">
      <c r="A27" s="8" t="s">
        <v>15</v>
      </c>
      <c r="B27" s="8"/>
      <c r="C27" s="8"/>
      <c r="D27" s="8"/>
      <c r="E27" s="2" t="s">
        <v>14</v>
      </c>
    </row>
    <row r="28" spans="1:5" x14ac:dyDescent="0.3">
      <c r="A28" s="2" t="s">
        <v>17</v>
      </c>
      <c r="B28" s="1">
        <v>17</v>
      </c>
      <c r="C28" s="4">
        <f t="shared" ref="C28:C33" si="1">B28/B$33</f>
        <v>0.51515151515151514</v>
      </c>
      <c r="D28" s="4">
        <f>B28/B$34</f>
        <v>0.53125</v>
      </c>
      <c r="E28" t="s">
        <v>20</v>
      </c>
    </row>
    <row r="29" spans="1:5" x14ac:dyDescent="0.3">
      <c r="A29" s="2" t="s">
        <v>18</v>
      </c>
      <c r="B29" s="1">
        <v>8</v>
      </c>
      <c r="C29" s="4">
        <f t="shared" si="1"/>
        <v>0.24242424242424243</v>
      </c>
      <c r="D29" s="4">
        <f>B29/B$34</f>
        <v>0.25</v>
      </c>
      <c r="E29" t="s">
        <v>21</v>
      </c>
    </row>
    <row r="30" spans="1:5" x14ac:dyDescent="0.3">
      <c r="A30" s="2" t="s">
        <v>16</v>
      </c>
      <c r="B30" s="1">
        <v>7</v>
      </c>
      <c r="C30" s="4">
        <f t="shared" si="1"/>
        <v>0.21212121212121213</v>
      </c>
      <c r="D30" s="4">
        <f>B30/B$34</f>
        <v>0.21875</v>
      </c>
      <c r="E30" t="s">
        <v>19</v>
      </c>
    </row>
    <row r="31" spans="1:5" x14ac:dyDescent="0.3">
      <c r="A31" s="2" t="s">
        <v>11</v>
      </c>
      <c r="B31" s="1">
        <v>1</v>
      </c>
      <c r="C31" s="4">
        <f t="shared" si="1"/>
        <v>3.0303030303030304E-2</v>
      </c>
      <c r="D31" s="4"/>
    </row>
    <row r="32" spans="1:5" x14ac:dyDescent="0.3">
      <c r="A32" s="2" t="s">
        <v>13</v>
      </c>
      <c r="B32" s="1">
        <v>0</v>
      </c>
      <c r="C32" s="4">
        <f t="shared" si="1"/>
        <v>0</v>
      </c>
      <c r="D32" s="4"/>
    </row>
    <row r="33" spans="1:5" x14ac:dyDescent="0.3">
      <c r="A33" s="2" t="s">
        <v>22</v>
      </c>
      <c r="B33" s="1">
        <f>SUM(B28:B32)</f>
        <v>33</v>
      </c>
      <c r="C33" s="4">
        <f t="shared" si="1"/>
        <v>1</v>
      </c>
      <c r="D33" s="4"/>
    </row>
    <row r="34" spans="1:5" x14ac:dyDescent="0.3">
      <c r="A34" s="2" t="s">
        <v>24</v>
      </c>
      <c r="B34" s="1">
        <f>SUM(B28:B30)</f>
        <v>32</v>
      </c>
      <c r="C34" s="4"/>
      <c r="D34" s="4"/>
    </row>
    <row r="46" spans="1:5" x14ac:dyDescent="0.3">
      <c r="A46" s="8" t="s">
        <v>28</v>
      </c>
      <c r="B46" s="8"/>
      <c r="C46" s="8"/>
      <c r="D46" s="8"/>
      <c r="E46" s="2" t="s">
        <v>14</v>
      </c>
    </row>
    <row r="47" spans="1:5" x14ac:dyDescent="0.3">
      <c r="A47" s="2" t="s">
        <v>25</v>
      </c>
      <c r="B47" s="1">
        <v>14</v>
      </c>
      <c r="C47" s="4">
        <f>B47/B$51</f>
        <v>0.42424242424242425</v>
      </c>
      <c r="D47" s="4">
        <f>B47/B$52</f>
        <v>0.46666666666666667</v>
      </c>
      <c r="E47" t="s">
        <v>27</v>
      </c>
    </row>
    <row r="48" spans="1:5" x14ac:dyDescent="0.3">
      <c r="A48" s="2" t="s">
        <v>26</v>
      </c>
      <c r="B48" s="1">
        <v>16</v>
      </c>
      <c r="C48" s="4">
        <f>B48/B$51</f>
        <v>0.48484848484848486</v>
      </c>
      <c r="D48" s="4">
        <f>B48/B$52</f>
        <v>0.53333333333333333</v>
      </c>
      <c r="E48" t="s">
        <v>84</v>
      </c>
    </row>
    <row r="49" spans="1:4" x14ac:dyDescent="0.3">
      <c r="A49" s="2" t="s">
        <v>11</v>
      </c>
      <c r="B49" s="1">
        <v>2</v>
      </c>
      <c r="C49" s="4">
        <f>B49/B$51</f>
        <v>6.0606060606060608E-2</v>
      </c>
      <c r="D49" s="4"/>
    </row>
    <row r="50" spans="1:4" x14ac:dyDescent="0.3">
      <c r="A50" s="2" t="s">
        <v>13</v>
      </c>
      <c r="B50" s="1">
        <v>1</v>
      </c>
      <c r="C50" s="4">
        <f>B50/B$51</f>
        <v>3.0303030303030304E-2</v>
      </c>
      <c r="D50" s="4"/>
    </row>
    <row r="51" spans="1:4" x14ac:dyDescent="0.3">
      <c r="A51" s="2" t="s">
        <v>22</v>
      </c>
      <c r="B51" s="1">
        <f>SUM(B47:B50)</f>
        <v>33</v>
      </c>
      <c r="C51" s="4">
        <f>B51/B$51</f>
        <v>1</v>
      </c>
      <c r="D51" s="4"/>
    </row>
    <row r="52" spans="1:4" x14ac:dyDescent="0.3">
      <c r="A52" s="2" t="s">
        <v>30</v>
      </c>
      <c r="B52" s="1">
        <f>SUM(B47:B48)</f>
        <v>30</v>
      </c>
      <c r="C52" s="4"/>
      <c r="D52" s="4"/>
    </row>
    <row r="65" spans="1:5" x14ac:dyDescent="0.3">
      <c r="A65" s="8" t="s">
        <v>29</v>
      </c>
      <c r="B65" s="8"/>
      <c r="C65" s="8"/>
      <c r="D65" s="8"/>
      <c r="E65" s="2" t="s">
        <v>14</v>
      </c>
    </row>
    <row r="66" spans="1:5" x14ac:dyDescent="0.3">
      <c r="A66" s="2" t="s">
        <v>16</v>
      </c>
      <c r="B66" s="1">
        <v>11</v>
      </c>
      <c r="C66" s="4">
        <f t="shared" ref="C66:C71" si="2">B66/B$14</f>
        <v>0.33333333333333331</v>
      </c>
      <c r="D66" s="4">
        <f>B66/B$72</f>
        <v>0.6470588235294118</v>
      </c>
      <c r="E66" t="s">
        <v>33</v>
      </c>
    </row>
    <row r="67" spans="1:5" x14ac:dyDescent="0.3">
      <c r="A67" s="2" t="s">
        <v>31</v>
      </c>
      <c r="B67" s="1">
        <v>1</v>
      </c>
      <c r="C67" s="4">
        <f t="shared" si="2"/>
        <v>3.0303030303030304E-2</v>
      </c>
      <c r="D67" s="4">
        <f>B67/B$72</f>
        <v>5.8823529411764705E-2</v>
      </c>
      <c r="E67" t="s">
        <v>34</v>
      </c>
    </row>
    <row r="68" spans="1:5" x14ac:dyDescent="0.3">
      <c r="A68" s="2" t="s">
        <v>32</v>
      </c>
      <c r="B68" s="1">
        <v>1</v>
      </c>
      <c r="C68" s="4">
        <f t="shared" si="2"/>
        <v>3.0303030303030304E-2</v>
      </c>
      <c r="D68" s="4">
        <f>B68/B$72</f>
        <v>5.8823529411764705E-2</v>
      </c>
      <c r="E68" t="s">
        <v>34</v>
      </c>
    </row>
    <row r="69" spans="1:5" x14ac:dyDescent="0.3">
      <c r="A69" s="2" t="s">
        <v>85</v>
      </c>
      <c r="B69" s="1">
        <v>4</v>
      </c>
      <c r="C69" s="4">
        <f t="shared" si="2"/>
        <v>0.12121212121212122</v>
      </c>
      <c r="D69" s="4">
        <f>B69/B$72</f>
        <v>0.23529411764705882</v>
      </c>
      <c r="E69" t="s">
        <v>35</v>
      </c>
    </row>
    <row r="70" spans="1:5" x14ac:dyDescent="0.3">
      <c r="A70" s="2" t="s">
        <v>13</v>
      </c>
      <c r="B70" s="1">
        <v>16</v>
      </c>
      <c r="C70" s="4">
        <f t="shared" si="2"/>
        <v>0.48484848484848486</v>
      </c>
      <c r="D70" s="4"/>
    </row>
    <row r="71" spans="1:5" x14ac:dyDescent="0.3">
      <c r="A71" s="2" t="s">
        <v>22</v>
      </c>
      <c r="B71" s="1">
        <f>SUM(B66:B70)</f>
        <v>33</v>
      </c>
      <c r="C71" s="4">
        <f t="shared" si="2"/>
        <v>1</v>
      </c>
      <c r="D71" s="4"/>
    </row>
    <row r="72" spans="1:5" x14ac:dyDescent="0.3">
      <c r="A72" s="2" t="s">
        <v>36</v>
      </c>
      <c r="B72" s="1">
        <f>SUM(B66:B69)</f>
        <v>17</v>
      </c>
      <c r="C72" s="4"/>
      <c r="D72" s="4"/>
    </row>
    <row r="84" spans="1:6" x14ac:dyDescent="0.3">
      <c r="A84" s="8"/>
      <c r="B84" s="8"/>
      <c r="C84" s="8"/>
      <c r="D84" s="8"/>
      <c r="E84" s="2"/>
    </row>
    <row r="85" spans="1:6" x14ac:dyDescent="0.3">
      <c r="A85" s="2"/>
      <c r="B85" s="5"/>
      <c r="C85" s="7"/>
      <c r="D85" s="7"/>
      <c r="E85" s="7"/>
      <c r="F85" s="1"/>
    </row>
    <row r="86" spans="1:6" x14ac:dyDescent="0.3">
      <c r="A86" s="2"/>
      <c r="B86" s="5"/>
      <c r="C86" s="7"/>
      <c r="D86" s="7"/>
      <c r="E86" s="7"/>
      <c r="F86" s="1"/>
    </row>
    <row r="87" spans="1:6" x14ac:dyDescent="0.3">
      <c r="A87" s="2"/>
      <c r="B87" s="5"/>
      <c r="C87" s="7"/>
      <c r="D87" s="7"/>
      <c r="E87" s="7"/>
      <c r="F87" s="1"/>
    </row>
    <row r="88" spans="1:6" x14ac:dyDescent="0.3">
      <c r="A88" s="2"/>
      <c r="B88" s="5"/>
      <c r="C88" s="7"/>
      <c r="D88" s="7"/>
      <c r="E88" s="7"/>
      <c r="F88" s="1"/>
    </row>
    <row r="89" spans="1:6" x14ac:dyDescent="0.3">
      <c r="A89" s="2"/>
      <c r="B89" s="5"/>
      <c r="C89" s="7"/>
      <c r="D89" s="7"/>
      <c r="E89" s="7"/>
      <c r="F89" s="1"/>
    </row>
    <row r="90" spans="1:6" x14ac:dyDescent="0.3">
      <c r="A90" s="2"/>
      <c r="B90" s="5"/>
      <c r="C90" s="7"/>
      <c r="D90" s="7"/>
      <c r="E90" s="7"/>
      <c r="F90" s="1"/>
    </row>
    <row r="91" spans="1:6" x14ac:dyDescent="0.3">
      <c r="A91" s="2"/>
      <c r="B91" s="5"/>
      <c r="C91" s="7"/>
      <c r="D91" s="7"/>
      <c r="E91" s="7"/>
      <c r="F91" s="1"/>
    </row>
    <row r="92" spans="1:6" x14ac:dyDescent="0.3">
      <c r="A92" s="2"/>
      <c r="B92" s="5"/>
      <c r="C92" s="7"/>
      <c r="D92" s="7"/>
      <c r="E92" s="7"/>
      <c r="F92" s="1"/>
    </row>
    <row r="93" spans="1:6" x14ac:dyDescent="0.3">
      <c r="A93" s="2"/>
      <c r="B93" s="5"/>
      <c r="C93" s="7"/>
      <c r="D93" s="7"/>
      <c r="E93" s="7"/>
      <c r="F93" s="1"/>
    </row>
    <row r="94" spans="1:6" x14ac:dyDescent="0.3">
      <c r="A94" s="2"/>
      <c r="B94" s="5"/>
      <c r="C94" s="7"/>
      <c r="D94" s="7"/>
      <c r="E94" s="7"/>
      <c r="F94" s="1"/>
    </row>
    <row r="95" spans="1:6" x14ac:dyDescent="0.3">
      <c r="A95" s="2"/>
      <c r="B95" s="5"/>
      <c r="C95" s="7"/>
      <c r="D95" s="7"/>
      <c r="E95" s="7"/>
      <c r="F95" s="1"/>
    </row>
    <row r="96" spans="1:6" x14ac:dyDescent="0.3">
      <c r="A96" s="2"/>
      <c r="B96" s="5"/>
      <c r="D96" s="5"/>
      <c r="F96" s="1"/>
    </row>
    <row r="97" spans="1:4" x14ac:dyDescent="0.3">
      <c r="A97" s="2"/>
      <c r="B97" s="5"/>
      <c r="D97" s="5"/>
    </row>
    <row r="98" spans="1:4" x14ac:dyDescent="0.3">
      <c r="A98" s="2"/>
      <c r="B98" s="5"/>
      <c r="D98" s="5"/>
    </row>
    <row r="99" spans="1:4" x14ac:dyDescent="0.3">
      <c r="A99" s="2"/>
      <c r="B99" s="5"/>
      <c r="D99" s="5"/>
    </row>
    <row r="100" spans="1:4" x14ac:dyDescent="0.3">
      <c r="A100" s="2"/>
      <c r="B100" s="5"/>
      <c r="D100" s="5"/>
    </row>
    <row r="101" spans="1:4" x14ac:dyDescent="0.3">
      <c r="A101" s="2"/>
      <c r="B101" s="5"/>
      <c r="D101" s="5"/>
    </row>
    <row r="102" spans="1:4" x14ac:dyDescent="0.3">
      <c r="A102" s="2"/>
      <c r="B102" s="5"/>
      <c r="D102" s="5"/>
    </row>
    <row r="103" spans="1:4" x14ac:dyDescent="0.3">
      <c r="A103" s="2"/>
      <c r="B103" s="5"/>
      <c r="D103" s="5"/>
    </row>
    <row r="104" spans="1:4" x14ac:dyDescent="0.3">
      <c r="A104" s="2"/>
      <c r="B104" s="5"/>
      <c r="D104" s="5"/>
    </row>
    <row r="105" spans="1:4" x14ac:dyDescent="0.3">
      <c r="A105" s="2"/>
      <c r="B105" s="5"/>
      <c r="D105" s="5"/>
    </row>
    <row r="106" spans="1:4" x14ac:dyDescent="0.3">
      <c r="A106" s="2"/>
      <c r="B106" s="5"/>
      <c r="D106" s="5"/>
    </row>
    <row r="107" spans="1:4" x14ac:dyDescent="0.3">
      <c r="A107" s="2"/>
      <c r="B107" s="5"/>
      <c r="D107" s="5"/>
    </row>
    <row r="108" spans="1:4" x14ac:dyDescent="0.3">
      <c r="A108" s="2"/>
      <c r="B108" s="5"/>
      <c r="D108" s="5"/>
    </row>
    <row r="109" spans="1:4" x14ac:dyDescent="0.3">
      <c r="A109" s="2"/>
      <c r="B109" s="5"/>
      <c r="D109" s="5"/>
    </row>
    <row r="110" spans="1:4" x14ac:dyDescent="0.3">
      <c r="A110" s="2"/>
      <c r="B110" s="5"/>
      <c r="D110" s="5"/>
    </row>
    <row r="111" spans="1:4" x14ac:dyDescent="0.3">
      <c r="A111" s="2"/>
      <c r="B111" s="5"/>
      <c r="D111" s="5"/>
    </row>
    <row r="112" spans="1:4" x14ac:dyDescent="0.3">
      <c r="A112" s="2"/>
      <c r="B112" s="5"/>
      <c r="D112" s="5"/>
    </row>
    <row r="113" spans="1:4" x14ac:dyDescent="0.3">
      <c r="A113" s="2"/>
      <c r="B113" s="5"/>
      <c r="D113" s="5"/>
    </row>
  </sheetData>
  <sortState ref="E85:F95">
    <sortCondition ref="E85"/>
  </sortState>
  <mergeCells count="6">
    <mergeCell ref="A84:D84"/>
    <mergeCell ref="A1:E1"/>
    <mergeCell ref="A27:D27"/>
    <mergeCell ref="A7:D7"/>
    <mergeCell ref="A46:D46"/>
    <mergeCell ref="A65:D65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3"/>
  <sheetViews>
    <sheetView topLeftCell="A76" workbookViewId="0">
      <selection activeCell="E96" sqref="E96"/>
    </sheetView>
  </sheetViews>
  <sheetFormatPr defaultRowHeight="14.4" x14ac:dyDescent="0.3"/>
  <cols>
    <col min="1" max="1" width="36.5546875" bestFit="1" customWidth="1"/>
    <col min="2" max="2" width="27.88671875" customWidth="1"/>
    <col min="5" max="5" width="47.109375" bestFit="1" customWidth="1"/>
  </cols>
  <sheetData>
    <row r="1" spans="1:5" ht="15.6" x14ac:dyDescent="0.3">
      <c r="A1" s="9" t="s">
        <v>0</v>
      </c>
      <c r="B1" s="9"/>
      <c r="C1" s="9"/>
      <c r="D1" s="9"/>
      <c r="E1" s="9"/>
    </row>
    <row r="2" spans="1:5" x14ac:dyDescent="0.3">
      <c r="A2" s="2" t="s">
        <v>2</v>
      </c>
      <c r="B2" t="s">
        <v>79</v>
      </c>
    </row>
    <row r="3" spans="1:5" x14ac:dyDescent="0.3">
      <c r="A3" s="2" t="s">
        <v>1</v>
      </c>
      <c r="B3" s="3">
        <v>42309</v>
      </c>
    </row>
    <row r="4" spans="1:5" x14ac:dyDescent="0.3">
      <c r="A4" s="2" t="s">
        <v>5</v>
      </c>
      <c r="B4" s="1" t="s">
        <v>80</v>
      </c>
    </row>
    <row r="5" spans="1:5" x14ac:dyDescent="0.3">
      <c r="A5" s="2" t="s">
        <v>4</v>
      </c>
      <c r="B5" s="1">
        <v>11</v>
      </c>
    </row>
    <row r="6" spans="1:5" x14ac:dyDescent="0.3">
      <c r="B6" s="1"/>
    </row>
    <row r="7" spans="1:5" x14ac:dyDescent="0.3">
      <c r="A7" s="8" t="s">
        <v>12</v>
      </c>
      <c r="B7" s="8"/>
      <c r="C7" s="8"/>
      <c r="D7" s="8"/>
      <c r="E7" s="2" t="s">
        <v>14</v>
      </c>
    </row>
    <row r="8" spans="1:5" x14ac:dyDescent="0.3">
      <c r="A8" s="2" t="s">
        <v>7</v>
      </c>
      <c r="B8" s="1">
        <v>0</v>
      </c>
      <c r="C8" s="4">
        <f>B8/B$14</f>
        <v>0</v>
      </c>
      <c r="D8" s="4">
        <f>B8/B$15</f>
        <v>0</v>
      </c>
      <c r="E8" t="s">
        <v>75</v>
      </c>
    </row>
    <row r="9" spans="1:5" x14ac:dyDescent="0.3">
      <c r="A9" s="2" t="s">
        <v>8</v>
      </c>
      <c r="B9" s="1">
        <v>9</v>
      </c>
      <c r="C9" s="4">
        <f t="shared" ref="C9:C14" si="0">B9/B$14</f>
        <v>0.81818181818181823</v>
      </c>
      <c r="D9" s="4">
        <f>B9/B$15</f>
        <v>0.81818181818181823</v>
      </c>
      <c r="E9" t="s">
        <v>76</v>
      </c>
    </row>
    <row r="10" spans="1:5" x14ac:dyDescent="0.3">
      <c r="A10" s="2" t="s">
        <v>9</v>
      </c>
      <c r="B10" s="1">
        <v>2</v>
      </c>
      <c r="C10" s="4">
        <f t="shared" si="0"/>
        <v>0.18181818181818182</v>
      </c>
      <c r="D10" s="4">
        <f>B10/B$15</f>
        <v>0.18181818181818182</v>
      </c>
      <c r="E10" t="s">
        <v>77</v>
      </c>
    </row>
    <row r="11" spans="1:5" x14ac:dyDescent="0.3">
      <c r="A11" s="2" t="s">
        <v>10</v>
      </c>
      <c r="B11" s="1">
        <v>0</v>
      </c>
      <c r="C11" s="4">
        <f t="shared" si="0"/>
        <v>0</v>
      </c>
      <c r="D11" s="4">
        <f>B11/B$15</f>
        <v>0</v>
      </c>
      <c r="E11" t="s">
        <v>78</v>
      </c>
    </row>
    <row r="12" spans="1:5" x14ac:dyDescent="0.3">
      <c r="A12" s="2" t="s">
        <v>11</v>
      </c>
      <c r="B12" s="1">
        <v>0</v>
      </c>
      <c r="C12" s="4">
        <f t="shared" si="0"/>
        <v>0</v>
      </c>
      <c r="D12" s="4"/>
    </row>
    <row r="13" spans="1:5" x14ac:dyDescent="0.3">
      <c r="A13" s="2" t="s">
        <v>13</v>
      </c>
      <c r="B13" s="1">
        <v>0</v>
      </c>
      <c r="C13" s="4">
        <f t="shared" si="0"/>
        <v>0</v>
      </c>
      <c r="D13" s="4"/>
    </row>
    <row r="14" spans="1:5" x14ac:dyDescent="0.3">
      <c r="A14" s="2" t="s">
        <v>81</v>
      </c>
      <c r="B14" s="1">
        <f>SUM(B8:B13)</f>
        <v>11</v>
      </c>
      <c r="C14" s="4">
        <f t="shared" si="0"/>
        <v>1</v>
      </c>
      <c r="D14" s="4"/>
    </row>
    <row r="15" spans="1:5" x14ac:dyDescent="0.3">
      <c r="A15" s="2" t="s">
        <v>82</v>
      </c>
      <c r="B15" s="1">
        <f>SUM(B8:B11)</f>
        <v>11</v>
      </c>
      <c r="C15" s="4"/>
      <c r="D15" s="4"/>
    </row>
    <row r="16" spans="1:5" x14ac:dyDescent="0.3">
      <c r="B16" s="1"/>
    </row>
    <row r="27" spans="1:5" x14ac:dyDescent="0.3">
      <c r="A27" s="8" t="s">
        <v>15</v>
      </c>
      <c r="B27" s="8"/>
      <c r="C27" s="8"/>
      <c r="D27" s="8"/>
      <c r="E27" s="2" t="s">
        <v>14</v>
      </c>
    </row>
    <row r="28" spans="1:5" x14ac:dyDescent="0.3">
      <c r="A28" s="2" t="s">
        <v>17</v>
      </c>
      <c r="B28" s="1">
        <v>5</v>
      </c>
      <c r="C28" s="4">
        <f t="shared" ref="C28:C33" si="1">B28/B$33</f>
        <v>0.45454545454545453</v>
      </c>
      <c r="D28" s="4">
        <f>B28/B$34</f>
        <v>0.45454545454545453</v>
      </c>
      <c r="E28" t="s">
        <v>20</v>
      </c>
    </row>
    <row r="29" spans="1:5" x14ac:dyDescent="0.3">
      <c r="A29" s="2" t="s">
        <v>18</v>
      </c>
      <c r="B29" s="1">
        <v>6</v>
      </c>
      <c r="C29" s="4">
        <f t="shared" si="1"/>
        <v>0.54545454545454541</v>
      </c>
      <c r="D29" s="4">
        <f>B29/B$34</f>
        <v>0.54545454545454541</v>
      </c>
      <c r="E29" t="s">
        <v>21</v>
      </c>
    </row>
    <row r="30" spans="1:5" x14ac:dyDescent="0.3">
      <c r="A30" s="2" t="s">
        <v>16</v>
      </c>
      <c r="B30" s="1">
        <v>0</v>
      </c>
      <c r="C30" s="4">
        <f t="shared" si="1"/>
        <v>0</v>
      </c>
      <c r="D30" s="4">
        <f>B30/B$34</f>
        <v>0</v>
      </c>
      <c r="E30" t="s">
        <v>19</v>
      </c>
    </row>
    <row r="31" spans="1:5" x14ac:dyDescent="0.3">
      <c r="A31" s="2" t="s">
        <v>11</v>
      </c>
      <c r="B31" s="1">
        <v>0</v>
      </c>
      <c r="C31" s="4">
        <f t="shared" si="1"/>
        <v>0</v>
      </c>
      <c r="D31" s="4"/>
    </row>
    <row r="32" spans="1:5" x14ac:dyDescent="0.3">
      <c r="A32" s="2" t="s">
        <v>13</v>
      </c>
      <c r="B32" s="1">
        <v>0</v>
      </c>
      <c r="C32" s="4">
        <f t="shared" si="1"/>
        <v>0</v>
      </c>
      <c r="D32" s="4"/>
    </row>
    <row r="33" spans="1:5" x14ac:dyDescent="0.3">
      <c r="A33" s="2" t="s">
        <v>81</v>
      </c>
      <c r="B33" s="1">
        <f>SUM(B28:B32)</f>
        <v>11</v>
      </c>
      <c r="C33" s="4">
        <f t="shared" si="1"/>
        <v>1</v>
      </c>
      <c r="D33" s="4"/>
    </row>
    <row r="34" spans="1:5" x14ac:dyDescent="0.3">
      <c r="A34" s="2" t="s">
        <v>82</v>
      </c>
      <c r="B34" s="1">
        <f>SUM(B28:B30)</f>
        <v>11</v>
      </c>
      <c r="C34" s="4"/>
      <c r="D34" s="4"/>
    </row>
    <row r="46" spans="1:5" x14ac:dyDescent="0.3">
      <c r="A46" s="8" t="s">
        <v>28</v>
      </c>
      <c r="B46" s="8"/>
      <c r="C46" s="8"/>
      <c r="D46" s="8"/>
      <c r="E46" s="2" t="s">
        <v>14</v>
      </c>
    </row>
    <row r="47" spans="1:5" x14ac:dyDescent="0.3">
      <c r="A47" s="2" t="s">
        <v>25</v>
      </c>
      <c r="B47" s="1">
        <v>5</v>
      </c>
      <c r="C47" s="4">
        <f>B47/B$51</f>
        <v>0.45454545454545453</v>
      </c>
      <c r="D47" s="4">
        <f>B47/B$52</f>
        <v>0.55555555555555558</v>
      </c>
      <c r="E47" t="s">
        <v>27</v>
      </c>
    </row>
    <row r="48" spans="1:5" x14ac:dyDescent="0.3">
      <c r="A48" s="2" t="s">
        <v>26</v>
      </c>
      <c r="B48" s="1">
        <v>4</v>
      </c>
      <c r="C48" s="4">
        <f>B48/B$51</f>
        <v>0.36363636363636365</v>
      </c>
      <c r="D48" s="4">
        <f>B48/B$52</f>
        <v>0.44444444444444442</v>
      </c>
      <c r="E48" t="s">
        <v>84</v>
      </c>
    </row>
    <row r="49" spans="1:4" x14ac:dyDescent="0.3">
      <c r="A49" s="2" t="s">
        <v>11</v>
      </c>
      <c r="B49" s="1">
        <v>1</v>
      </c>
      <c r="C49" s="4">
        <f>B49/B$51</f>
        <v>9.0909090909090912E-2</v>
      </c>
      <c r="D49" s="4"/>
    </row>
    <row r="50" spans="1:4" x14ac:dyDescent="0.3">
      <c r="A50" s="2" t="s">
        <v>13</v>
      </c>
      <c r="B50" s="1">
        <v>1</v>
      </c>
      <c r="C50" s="4">
        <f>B50/B$51</f>
        <v>9.0909090909090912E-2</v>
      </c>
      <c r="D50" s="4"/>
    </row>
    <row r="51" spans="1:4" x14ac:dyDescent="0.3">
      <c r="A51" s="2" t="s">
        <v>81</v>
      </c>
      <c r="B51" s="1">
        <f>SUM(B47:B50)</f>
        <v>11</v>
      </c>
      <c r="C51" s="4">
        <f>B51/B$51</f>
        <v>1</v>
      </c>
      <c r="D51" s="4"/>
    </row>
    <row r="52" spans="1:4" x14ac:dyDescent="0.3">
      <c r="A52" s="2" t="s">
        <v>83</v>
      </c>
      <c r="B52" s="1">
        <f>SUM(B47:B48)</f>
        <v>9</v>
      </c>
      <c r="C52" s="4"/>
      <c r="D52" s="4"/>
    </row>
    <row r="65" spans="1:5" x14ac:dyDescent="0.3">
      <c r="A65" s="8" t="s">
        <v>29</v>
      </c>
      <c r="B65" s="8"/>
      <c r="C65" s="8"/>
      <c r="D65" s="8"/>
      <c r="E65" s="2" t="s">
        <v>14</v>
      </c>
    </row>
    <row r="66" spans="1:5" x14ac:dyDescent="0.3">
      <c r="A66" s="2" t="s">
        <v>16</v>
      </c>
      <c r="B66" s="1">
        <v>6</v>
      </c>
      <c r="C66" s="4">
        <f t="shared" ref="C66:C70" si="2">B66/B$14</f>
        <v>0.54545454545454541</v>
      </c>
      <c r="D66" s="4">
        <f>B66/B$72</f>
        <v>0.66666666666666663</v>
      </c>
      <c r="E66" t="s">
        <v>33</v>
      </c>
    </row>
    <row r="67" spans="1:5" x14ac:dyDescent="0.3">
      <c r="A67" s="2" t="s">
        <v>31</v>
      </c>
      <c r="B67" s="1">
        <v>0</v>
      </c>
      <c r="C67" s="4">
        <f t="shared" si="2"/>
        <v>0</v>
      </c>
      <c r="D67" s="4">
        <f>B67/B$72</f>
        <v>0</v>
      </c>
      <c r="E67" t="s">
        <v>34</v>
      </c>
    </row>
    <row r="68" spans="1:5" x14ac:dyDescent="0.3">
      <c r="A68" s="2" t="s">
        <v>32</v>
      </c>
      <c r="B68" s="1">
        <v>2</v>
      </c>
      <c r="C68" s="4">
        <f t="shared" si="2"/>
        <v>0.18181818181818182</v>
      </c>
      <c r="D68" s="4">
        <f>B68/B$72</f>
        <v>0.22222222222222221</v>
      </c>
      <c r="E68" t="s">
        <v>34</v>
      </c>
    </row>
    <row r="69" spans="1:5" x14ac:dyDescent="0.3">
      <c r="A69" s="2" t="s">
        <v>85</v>
      </c>
      <c r="B69" s="1">
        <v>1</v>
      </c>
      <c r="C69" s="4">
        <f t="shared" si="2"/>
        <v>9.0909090909090912E-2</v>
      </c>
      <c r="D69" s="4">
        <f>B69/B$72</f>
        <v>0.1111111111111111</v>
      </c>
      <c r="E69" t="s">
        <v>35</v>
      </c>
    </row>
    <row r="70" spans="1:5" x14ac:dyDescent="0.3">
      <c r="A70" s="2" t="s">
        <v>13</v>
      </c>
      <c r="B70" s="1">
        <v>2</v>
      </c>
      <c r="C70" s="4">
        <f t="shared" si="2"/>
        <v>0.18181818181818182</v>
      </c>
      <c r="D70" s="4"/>
    </row>
    <row r="71" spans="1:5" x14ac:dyDescent="0.3">
      <c r="A71" s="2" t="s">
        <v>81</v>
      </c>
      <c r="B71" s="1">
        <f>SUM(B66:B70)</f>
        <v>11</v>
      </c>
      <c r="C71" s="4">
        <f>B71/B$14</f>
        <v>1</v>
      </c>
      <c r="D71" s="4"/>
    </row>
    <row r="72" spans="1:5" x14ac:dyDescent="0.3">
      <c r="A72" s="2" t="s">
        <v>83</v>
      </c>
      <c r="B72" s="1">
        <f>SUM(B66:B69)</f>
        <v>9</v>
      </c>
      <c r="C72" s="4"/>
      <c r="D72" s="4"/>
    </row>
    <row r="84" spans="1:6" x14ac:dyDescent="0.3">
      <c r="A84" s="8"/>
      <c r="B84" s="8"/>
      <c r="C84" s="8"/>
      <c r="D84" s="8"/>
      <c r="E84" s="2"/>
    </row>
    <row r="85" spans="1:6" x14ac:dyDescent="0.3">
      <c r="A85" s="2"/>
      <c r="B85" s="5"/>
      <c r="C85" s="7"/>
      <c r="D85" s="7"/>
      <c r="E85" s="6"/>
      <c r="F85" s="1"/>
    </row>
    <row r="86" spans="1:6" x14ac:dyDescent="0.3">
      <c r="A86" s="2"/>
      <c r="B86" s="5"/>
      <c r="C86" s="7"/>
      <c r="D86" s="7"/>
      <c r="E86" s="6"/>
      <c r="F86" s="1"/>
    </row>
    <row r="87" spans="1:6" x14ac:dyDescent="0.3">
      <c r="A87" s="2"/>
      <c r="B87" s="5"/>
      <c r="C87" s="7"/>
      <c r="D87" s="7"/>
      <c r="E87" s="6"/>
      <c r="F87" s="1"/>
    </row>
    <row r="88" spans="1:6" x14ac:dyDescent="0.3">
      <c r="A88" s="2"/>
      <c r="B88" s="5"/>
      <c r="C88" s="7"/>
      <c r="D88" s="7"/>
      <c r="E88" s="6"/>
      <c r="F88" s="1"/>
    </row>
    <row r="89" spans="1:6" x14ac:dyDescent="0.3">
      <c r="A89" s="2"/>
      <c r="B89" s="5"/>
      <c r="C89" s="7"/>
      <c r="D89" s="7"/>
      <c r="E89" s="6"/>
      <c r="F89" s="1"/>
    </row>
    <row r="90" spans="1:6" x14ac:dyDescent="0.3">
      <c r="A90" s="2"/>
      <c r="B90" s="5"/>
      <c r="C90" s="7"/>
      <c r="D90" s="7"/>
      <c r="E90" s="6"/>
      <c r="F90" s="1"/>
    </row>
    <row r="91" spans="1:6" x14ac:dyDescent="0.3">
      <c r="A91" s="2"/>
      <c r="B91" s="6"/>
      <c r="C91" s="7"/>
      <c r="D91" s="7"/>
      <c r="E91" s="6"/>
      <c r="F91" s="1"/>
    </row>
    <row r="92" spans="1:6" x14ac:dyDescent="0.3">
      <c r="A92" s="2"/>
      <c r="B92" s="6"/>
      <c r="C92" s="7"/>
      <c r="D92" s="7"/>
      <c r="E92" s="6"/>
      <c r="F92" s="1"/>
    </row>
    <row r="93" spans="1:6" x14ac:dyDescent="0.3">
      <c r="A93" s="2"/>
      <c r="B93" s="6"/>
      <c r="C93" s="1"/>
      <c r="D93" s="5"/>
      <c r="E93" s="6"/>
      <c r="F93" s="1"/>
    </row>
    <row r="94" spans="1:6" x14ac:dyDescent="0.3">
      <c r="A94" s="2"/>
      <c r="B94" s="5"/>
      <c r="D94" s="5"/>
      <c r="E94" s="6"/>
      <c r="F94" s="1"/>
    </row>
    <row r="95" spans="1:6" x14ac:dyDescent="0.3">
      <c r="A95" s="2"/>
      <c r="B95" s="5"/>
      <c r="D95" s="5"/>
      <c r="E95" s="6"/>
      <c r="F95" s="1"/>
    </row>
    <row r="96" spans="1:6" x14ac:dyDescent="0.3">
      <c r="A96" s="2"/>
      <c r="B96" s="5"/>
      <c r="D96" s="5"/>
      <c r="F96" s="1"/>
    </row>
    <row r="97" spans="1:4" x14ac:dyDescent="0.3">
      <c r="A97" s="2"/>
      <c r="B97" s="5"/>
      <c r="D97" s="5"/>
    </row>
    <row r="98" spans="1:4" x14ac:dyDescent="0.3">
      <c r="A98" s="2"/>
      <c r="B98" s="5"/>
      <c r="D98" s="5"/>
    </row>
    <row r="99" spans="1:4" x14ac:dyDescent="0.3">
      <c r="A99" s="2"/>
      <c r="B99" s="5"/>
      <c r="D99" s="5"/>
    </row>
    <row r="100" spans="1:4" x14ac:dyDescent="0.3">
      <c r="A100" s="2"/>
      <c r="B100" s="5"/>
      <c r="D100" s="5"/>
    </row>
    <row r="101" spans="1:4" x14ac:dyDescent="0.3">
      <c r="A101" s="2"/>
      <c r="B101" s="5"/>
      <c r="D101" s="5"/>
    </row>
    <row r="102" spans="1:4" x14ac:dyDescent="0.3">
      <c r="A102" s="2"/>
      <c r="B102" s="5"/>
      <c r="D102" s="5"/>
    </row>
    <row r="103" spans="1:4" x14ac:dyDescent="0.3">
      <c r="A103" s="2"/>
      <c r="B103" s="5"/>
      <c r="D103" s="5"/>
    </row>
    <row r="104" spans="1:4" x14ac:dyDescent="0.3">
      <c r="A104" s="2"/>
      <c r="B104" s="5"/>
      <c r="D104" s="5"/>
    </row>
    <row r="105" spans="1:4" x14ac:dyDescent="0.3">
      <c r="A105" s="2"/>
      <c r="B105" s="5"/>
      <c r="D105" s="5"/>
    </row>
    <row r="106" spans="1:4" x14ac:dyDescent="0.3">
      <c r="A106" s="2"/>
      <c r="B106" s="5"/>
      <c r="D106" s="5"/>
    </row>
    <row r="107" spans="1:4" x14ac:dyDescent="0.3">
      <c r="A107" s="2"/>
      <c r="B107" s="5"/>
      <c r="D107" s="5"/>
    </row>
    <row r="108" spans="1:4" x14ac:dyDescent="0.3">
      <c r="A108" s="2"/>
      <c r="B108" s="5"/>
      <c r="D108" s="5"/>
    </row>
    <row r="109" spans="1:4" x14ac:dyDescent="0.3">
      <c r="A109" s="2"/>
      <c r="B109" s="5"/>
      <c r="D109" s="5"/>
    </row>
    <row r="110" spans="1:4" x14ac:dyDescent="0.3">
      <c r="A110" s="2"/>
      <c r="B110" s="5"/>
      <c r="D110" s="5"/>
    </row>
    <row r="111" spans="1:4" x14ac:dyDescent="0.3">
      <c r="A111" s="2"/>
      <c r="B111" s="5"/>
      <c r="D111" s="5"/>
    </row>
    <row r="112" spans="1:4" x14ac:dyDescent="0.3">
      <c r="A112" s="2"/>
      <c r="B112" s="5"/>
      <c r="D112" s="5"/>
    </row>
    <row r="113" spans="1:4" x14ac:dyDescent="0.3">
      <c r="A113" s="2"/>
      <c r="B113" s="5"/>
      <c r="D113" s="5"/>
    </row>
  </sheetData>
  <sortState ref="E85:F95">
    <sortCondition ref="E85"/>
  </sortState>
  <mergeCells count="6">
    <mergeCell ref="A84:D84"/>
    <mergeCell ref="A1:E1"/>
    <mergeCell ref="A7:D7"/>
    <mergeCell ref="A27:D27"/>
    <mergeCell ref="A46:D46"/>
    <mergeCell ref="A65:D6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3"/>
  <sheetViews>
    <sheetView topLeftCell="A67" workbookViewId="0">
      <selection activeCell="E77" sqref="E77"/>
    </sheetView>
  </sheetViews>
  <sheetFormatPr defaultRowHeight="14.4" x14ac:dyDescent="0.3"/>
  <cols>
    <col min="1" max="1" width="36.5546875" bestFit="1" customWidth="1"/>
    <col min="2" max="2" width="27.88671875" customWidth="1"/>
    <col min="5" max="5" width="47.109375" bestFit="1" customWidth="1"/>
  </cols>
  <sheetData>
    <row r="1" spans="1:5" ht="15.6" x14ac:dyDescent="0.3">
      <c r="A1" s="9" t="s">
        <v>0</v>
      </c>
      <c r="B1" s="9"/>
      <c r="C1" s="9"/>
      <c r="D1" s="9"/>
      <c r="E1" s="9"/>
    </row>
    <row r="2" spans="1:5" x14ac:dyDescent="0.3">
      <c r="A2" s="2" t="s">
        <v>2</v>
      </c>
      <c r="B2" t="s">
        <v>89</v>
      </c>
    </row>
    <row r="3" spans="1:5" x14ac:dyDescent="0.3">
      <c r="A3" s="2" t="s">
        <v>1</v>
      </c>
      <c r="B3" s="3" t="s">
        <v>90</v>
      </c>
    </row>
    <row r="4" spans="1:5" x14ac:dyDescent="0.3">
      <c r="A4" s="2" t="s">
        <v>5</v>
      </c>
      <c r="B4" s="1" t="s">
        <v>91</v>
      </c>
    </row>
    <row r="5" spans="1:5" x14ac:dyDescent="0.3">
      <c r="A5" s="2" t="s">
        <v>4</v>
      </c>
      <c r="B5" s="1">
        <v>44</v>
      </c>
    </row>
    <row r="6" spans="1:5" x14ac:dyDescent="0.3">
      <c r="B6" s="1"/>
    </row>
    <row r="7" spans="1:5" x14ac:dyDescent="0.3">
      <c r="A7" s="8" t="s">
        <v>12</v>
      </c>
      <c r="B7" s="8"/>
      <c r="C7" s="8"/>
      <c r="D7" s="8"/>
      <c r="E7" s="2" t="s">
        <v>14</v>
      </c>
    </row>
    <row r="8" spans="1:5" x14ac:dyDescent="0.3">
      <c r="A8" s="2" t="s">
        <v>7</v>
      </c>
      <c r="B8" s="1">
        <f>Plaswyck!B8+'Korte Akkeren'!B8</f>
        <v>6</v>
      </c>
      <c r="C8" s="4">
        <f>B8/B$14</f>
        <v>0.13636363636363635</v>
      </c>
      <c r="D8" s="4">
        <f>B8/B$15</f>
        <v>0.17647058823529413</v>
      </c>
      <c r="E8" t="s">
        <v>75</v>
      </c>
    </row>
    <row r="9" spans="1:5" x14ac:dyDescent="0.3">
      <c r="A9" s="2" t="s">
        <v>8</v>
      </c>
      <c r="B9" s="1">
        <f>Plaswyck!B9+'Korte Akkeren'!B9</f>
        <v>19</v>
      </c>
      <c r="C9" s="4">
        <f t="shared" ref="C9:C14" si="0">B9/B$14</f>
        <v>0.43181818181818182</v>
      </c>
      <c r="D9" s="4">
        <f>B9/B$15</f>
        <v>0.55882352941176472</v>
      </c>
      <c r="E9" t="s">
        <v>76</v>
      </c>
    </row>
    <row r="10" spans="1:5" x14ac:dyDescent="0.3">
      <c r="A10" s="2" t="s">
        <v>9</v>
      </c>
      <c r="B10" s="1">
        <f>Plaswyck!B10+'Korte Akkeren'!B10</f>
        <v>8</v>
      </c>
      <c r="C10" s="4">
        <f t="shared" si="0"/>
        <v>0.18181818181818182</v>
      </c>
      <c r="D10" s="4">
        <f>B10/B$15</f>
        <v>0.23529411764705882</v>
      </c>
      <c r="E10" t="s">
        <v>77</v>
      </c>
    </row>
    <row r="11" spans="1:5" x14ac:dyDescent="0.3">
      <c r="A11" s="2" t="s">
        <v>10</v>
      </c>
      <c r="B11" s="1">
        <f>Plaswyck!B11+'Korte Akkeren'!B11</f>
        <v>1</v>
      </c>
      <c r="C11" s="4">
        <f t="shared" si="0"/>
        <v>2.2727272727272728E-2</v>
      </c>
      <c r="D11" s="4">
        <f>B11/B$15</f>
        <v>2.9411764705882353E-2</v>
      </c>
      <c r="E11" t="s">
        <v>78</v>
      </c>
    </row>
    <row r="12" spans="1:5" x14ac:dyDescent="0.3">
      <c r="A12" s="2" t="s">
        <v>11</v>
      </c>
      <c r="B12" s="1">
        <f>Plaswyck!B12+'Korte Akkeren'!B12</f>
        <v>7</v>
      </c>
      <c r="C12" s="4">
        <f t="shared" si="0"/>
        <v>0.15909090909090909</v>
      </c>
      <c r="D12" s="4"/>
    </row>
    <row r="13" spans="1:5" x14ac:dyDescent="0.3">
      <c r="A13" s="2" t="s">
        <v>13</v>
      </c>
      <c r="B13" s="1">
        <f>Plaswyck!B13+'Korte Akkeren'!B13</f>
        <v>3</v>
      </c>
      <c r="C13" s="4">
        <f t="shared" si="0"/>
        <v>6.8181818181818177E-2</v>
      </c>
      <c r="D13" s="4"/>
    </row>
    <row r="14" spans="1:5" x14ac:dyDescent="0.3">
      <c r="A14" s="2" t="s">
        <v>92</v>
      </c>
      <c r="B14" s="1">
        <f>SUM(B8:B13)</f>
        <v>44</v>
      </c>
      <c r="C14" s="4">
        <f t="shared" si="0"/>
        <v>1</v>
      </c>
      <c r="D14" s="4"/>
    </row>
    <row r="15" spans="1:5" x14ac:dyDescent="0.3">
      <c r="A15" s="2" t="s">
        <v>93</v>
      </c>
      <c r="B15" s="1">
        <f>SUM(B8:B11)</f>
        <v>34</v>
      </c>
      <c r="C15" s="4"/>
      <c r="D15" s="4"/>
    </row>
    <row r="16" spans="1:5" x14ac:dyDescent="0.3">
      <c r="B16" s="1"/>
    </row>
    <row r="27" spans="1:5" x14ac:dyDescent="0.3">
      <c r="A27" s="8" t="s">
        <v>15</v>
      </c>
      <c r="B27" s="8"/>
      <c r="C27" s="8"/>
      <c r="D27" s="8"/>
      <c r="E27" s="2" t="s">
        <v>14</v>
      </c>
    </row>
    <row r="28" spans="1:5" x14ac:dyDescent="0.3">
      <c r="A28" s="2" t="s">
        <v>17</v>
      </c>
      <c r="B28" s="1">
        <f>Plaswyck!B28+'Korte Akkeren'!B28</f>
        <v>22</v>
      </c>
      <c r="C28" s="4">
        <f t="shared" ref="C28:C33" si="1">B28/B$33</f>
        <v>0.5</v>
      </c>
      <c r="D28" s="4">
        <f>B28/B$34</f>
        <v>0.51162790697674421</v>
      </c>
      <c r="E28" t="s">
        <v>20</v>
      </c>
    </row>
    <row r="29" spans="1:5" x14ac:dyDescent="0.3">
      <c r="A29" s="2" t="s">
        <v>18</v>
      </c>
      <c r="B29" s="1">
        <f>Plaswyck!B29+'Korte Akkeren'!B29</f>
        <v>14</v>
      </c>
      <c r="C29" s="4">
        <f t="shared" si="1"/>
        <v>0.31818181818181818</v>
      </c>
      <c r="D29" s="4">
        <f>B29/B$34</f>
        <v>0.32558139534883723</v>
      </c>
      <c r="E29" t="s">
        <v>21</v>
      </c>
    </row>
    <row r="30" spans="1:5" x14ac:dyDescent="0.3">
      <c r="A30" s="2" t="s">
        <v>16</v>
      </c>
      <c r="B30" s="1">
        <f>Plaswyck!B30+'Korte Akkeren'!B30</f>
        <v>7</v>
      </c>
      <c r="C30" s="4">
        <f t="shared" si="1"/>
        <v>0.15909090909090909</v>
      </c>
      <c r="D30" s="4">
        <f>B30/B$34</f>
        <v>0.16279069767441862</v>
      </c>
      <c r="E30" t="s">
        <v>19</v>
      </c>
    </row>
    <row r="31" spans="1:5" x14ac:dyDescent="0.3">
      <c r="A31" s="2" t="s">
        <v>11</v>
      </c>
      <c r="B31" s="1">
        <f>Plaswyck!B31+'Korte Akkeren'!B31</f>
        <v>1</v>
      </c>
      <c r="C31" s="4">
        <f t="shared" si="1"/>
        <v>2.2727272727272728E-2</v>
      </c>
      <c r="D31" s="4"/>
    </row>
    <row r="32" spans="1:5" x14ac:dyDescent="0.3">
      <c r="A32" s="2" t="s">
        <v>13</v>
      </c>
      <c r="B32" s="1">
        <f>Plaswyck!B32+'Korte Akkeren'!B32</f>
        <v>0</v>
      </c>
      <c r="C32" s="4">
        <f t="shared" si="1"/>
        <v>0</v>
      </c>
      <c r="D32" s="4"/>
    </row>
    <row r="33" spans="1:5" x14ac:dyDescent="0.3">
      <c r="A33" s="2" t="s">
        <v>92</v>
      </c>
      <c r="B33" s="1">
        <f>SUM(B28:B32)</f>
        <v>44</v>
      </c>
      <c r="C33" s="4">
        <f t="shared" si="1"/>
        <v>1</v>
      </c>
      <c r="D33" s="4"/>
    </row>
    <row r="34" spans="1:5" x14ac:dyDescent="0.3">
      <c r="A34" s="2" t="s">
        <v>94</v>
      </c>
      <c r="B34" s="1">
        <f>SUM(B28:B30)</f>
        <v>43</v>
      </c>
      <c r="C34" s="4"/>
      <c r="D34" s="4"/>
    </row>
    <row r="46" spans="1:5" x14ac:dyDescent="0.3">
      <c r="A46" s="8" t="s">
        <v>28</v>
      </c>
      <c r="B46" s="8"/>
      <c r="C46" s="8"/>
      <c r="D46" s="8"/>
      <c r="E46" s="2" t="s">
        <v>14</v>
      </c>
    </row>
    <row r="47" spans="1:5" x14ac:dyDescent="0.3">
      <c r="A47" s="2" t="s">
        <v>25</v>
      </c>
      <c r="B47" s="1">
        <f>Plaswyck!B47+'Korte Akkeren'!B47</f>
        <v>19</v>
      </c>
      <c r="C47" s="4">
        <f>B47/B$51</f>
        <v>0.43181818181818182</v>
      </c>
      <c r="D47" s="4">
        <f>B47/B$52</f>
        <v>0.48717948717948717</v>
      </c>
      <c r="E47" t="s">
        <v>27</v>
      </c>
    </row>
    <row r="48" spans="1:5" x14ac:dyDescent="0.3">
      <c r="A48" s="2" t="s">
        <v>26</v>
      </c>
      <c r="B48" s="1">
        <f>Plaswyck!B48+'Korte Akkeren'!B48</f>
        <v>20</v>
      </c>
      <c r="C48" s="4">
        <f>B48/B$51</f>
        <v>0.45454545454545453</v>
      </c>
      <c r="D48" s="4">
        <f>B48/B$52</f>
        <v>0.51282051282051277</v>
      </c>
      <c r="E48" t="s">
        <v>84</v>
      </c>
    </row>
    <row r="49" spans="1:4" x14ac:dyDescent="0.3">
      <c r="A49" s="2" t="s">
        <v>11</v>
      </c>
      <c r="B49" s="1">
        <f>Plaswyck!B49+'Korte Akkeren'!B49</f>
        <v>3</v>
      </c>
      <c r="C49" s="4">
        <f>B49/B$51</f>
        <v>6.8181818181818177E-2</v>
      </c>
      <c r="D49" s="4"/>
    </row>
    <row r="50" spans="1:4" x14ac:dyDescent="0.3">
      <c r="A50" s="2" t="s">
        <v>13</v>
      </c>
      <c r="B50" s="1">
        <f>Plaswyck!B50+'Korte Akkeren'!B50</f>
        <v>2</v>
      </c>
      <c r="C50" s="4">
        <f>B50/B$51</f>
        <v>4.5454545454545456E-2</v>
      </c>
      <c r="D50" s="4"/>
    </row>
    <row r="51" spans="1:4" x14ac:dyDescent="0.3">
      <c r="A51" s="2" t="s">
        <v>92</v>
      </c>
      <c r="B51" s="1">
        <f>SUM(B47:B50)</f>
        <v>44</v>
      </c>
      <c r="C51" s="4">
        <f>B51/B$51</f>
        <v>1</v>
      </c>
      <c r="D51" s="4"/>
    </row>
    <row r="52" spans="1:4" x14ac:dyDescent="0.3">
      <c r="A52" s="2" t="s">
        <v>95</v>
      </c>
      <c r="B52" s="1">
        <f>SUM(B47:B48)</f>
        <v>39</v>
      </c>
      <c r="C52" s="4"/>
      <c r="D52" s="4"/>
    </row>
    <row r="65" spans="1:5" x14ac:dyDescent="0.3">
      <c r="A65" s="8" t="s">
        <v>29</v>
      </c>
      <c r="B65" s="8"/>
      <c r="C65" s="8"/>
      <c r="D65" s="8"/>
      <c r="E65" s="2" t="s">
        <v>14</v>
      </c>
    </row>
    <row r="66" spans="1:5" x14ac:dyDescent="0.3">
      <c r="A66" s="2" t="s">
        <v>16</v>
      </c>
      <c r="B66" s="1">
        <f>Plaswyck!B66+'Korte Akkeren'!B66</f>
        <v>17</v>
      </c>
      <c r="C66" s="4">
        <f t="shared" ref="C66:C71" si="2">B66/B$14</f>
        <v>0.38636363636363635</v>
      </c>
      <c r="D66" s="4">
        <f>B66/B$72</f>
        <v>0.65384615384615385</v>
      </c>
      <c r="E66" t="s">
        <v>33</v>
      </c>
    </row>
    <row r="67" spans="1:5" x14ac:dyDescent="0.3">
      <c r="A67" s="2" t="s">
        <v>31</v>
      </c>
      <c r="B67" s="1">
        <f>Plaswyck!B67+'Korte Akkeren'!B67</f>
        <v>1</v>
      </c>
      <c r="C67" s="4">
        <f t="shared" si="2"/>
        <v>2.2727272727272728E-2</v>
      </c>
      <c r="D67" s="4">
        <f>B67/B$72</f>
        <v>3.8461538461538464E-2</v>
      </c>
      <c r="E67" t="s">
        <v>34</v>
      </c>
    </row>
    <row r="68" spans="1:5" x14ac:dyDescent="0.3">
      <c r="A68" s="2" t="s">
        <v>32</v>
      </c>
      <c r="B68" s="1">
        <f>Plaswyck!B68+'Korte Akkeren'!B68</f>
        <v>3</v>
      </c>
      <c r="C68" s="4">
        <f t="shared" si="2"/>
        <v>6.8181818181818177E-2</v>
      </c>
      <c r="D68" s="4">
        <f>B68/B$72</f>
        <v>0.11538461538461539</v>
      </c>
      <c r="E68" t="s">
        <v>34</v>
      </c>
    </row>
    <row r="69" spans="1:5" x14ac:dyDescent="0.3">
      <c r="A69" s="2" t="s">
        <v>85</v>
      </c>
      <c r="B69" s="1">
        <f>Plaswyck!B69+'Korte Akkeren'!B69</f>
        <v>5</v>
      </c>
      <c r="C69" s="4">
        <f t="shared" si="2"/>
        <v>0.11363636363636363</v>
      </c>
      <c r="D69" s="4">
        <f>B69/B$72</f>
        <v>0.19230769230769232</v>
      </c>
      <c r="E69" t="s">
        <v>35</v>
      </c>
    </row>
    <row r="70" spans="1:5" x14ac:dyDescent="0.3">
      <c r="A70" s="2" t="s">
        <v>13</v>
      </c>
      <c r="B70" s="1">
        <f>Plaswyck!B70+'Korte Akkeren'!B70</f>
        <v>18</v>
      </c>
      <c r="C70" s="4">
        <f t="shared" si="2"/>
        <v>0.40909090909090912</v>
      </c>
      <c r="D70" s="4"/>
    </row>
    <row r="71" spans="1:5" x14ac:dyDescent="0.3">
      <c r="A71" s="2" t="s">
        <v>92</v>
      </c>
      <c r="B71" s="1">
        <f>SUM(B66:B70)</f>
        <v>44</v>
      </c>
      <c r="C71" s="4">
        <f t="shared" si="2"/>
        <v>1</v>
      </c>
      <c r="D71" s="4"/>
    </row>
    <row r="72" spans="1:5" x14ac:dyDescent="0.3">
      <c r="A72" s="2" t="s">
        <v>96</v>
      </c>
      <c r="B72" s="1">
        <f>SUM(B66:B69)</f>
        <v>26</v>
      </c>
      <c r="C72" s="4"/>
      <c r="D72" s="4"/>
    </row>
    <row r="84" spans="1:6" x14ac:dyDescent="0.3">
      <c r="A84" s="8" t="s">
        <v>37</v>
      </c>
      <c r="B84" s="8"/>
      <c r="C84" s="8"/>
      <c r="D84" s="8"/>
      <c r="E84" s="2"/>
    </row>
    <row r="85" spans="1:6" x14ac:dyDescent="0.3">
      <c r="A85" s="2" t="s">
        <v>39</v>
      </c>
      <c r="B85" s="5" t="s">
        <v>74</v>
      </c>
      <c r="C85" s="7"/>
      <c r="D85" s="7"/>
      <c r="E85" s="7" t="s">
        <v>67</v>
      </c>
      <c r="F85" s="1" t="e">
        <f>VLOOKUP(E85,Plaswyck!E88:F98,2,TRUE)+VLOOKUP(E85,'Korte Akkeren'!E88:F98,2,TRUE)</f>
        <v>#N/A</v>
      </c>
    </row>
    <row r="86" spans="1:6" x14ac:dyDescent="0.3">
      <c r="A86" s="2" t="s">
        <v>38</v>
      </c>
      <c r="B86" s="5" t="s">
        <v>67</v>
      </c>
      <c r="C86" s="7"/>
      <c r="D86" s="7"/>
      <c r="E86" s="7" t="s">
        <v>71</v>
      </c>
      <c r="F86" s="1" t="e">
        <f>VLOOKUP(E86,Plaswyck!E95:F105,2,TRUE)+VLOOKUP(E86,'Korte Akkeren'!E95:F105,2,TRUE)</f>
        <v>#N/A</v>
      </c>
    </row>
    <row r="87" spans="1:6" x14ac:dyDescent="0.3">
      <c r="A87" s="2" t="s">
        <v>41</v>
      </c>
      <c r="B87" s="5" t="s">
        <v>67</v>
      </c>
      <c r="C87" s="7"/>
      <c r="D87" s="7"/>
      <c r="E87" s="7" t="s">
        <v>68</v>
      </c>
      <c r="F87" s="1" t="e">
        <f>VLOOKUP(E87,Plaswyck!E92:F102,2,TRUE)+VLOOKUP(E87,'Korte Akkeren'!E92:F102,2,TRUE)</f>
        <v>#N/A</v>
      </c>
    </row>
    <row r="88" spans="1:6" x14ac:dyDescent="0.3">
      <c r="A88" s="2" t="s">
        <v>40</v>
      </c>
      <c r="B88" s="5" t="s">
        <v>68</v>
      </c>
      <c r="C88" s="7"/>
      <c r="D88" s="7"/>
      <c r="E88" s="7" t="s">
        <v>70</v>
      </c>
      <c r="F88" s="1" t="e">
        <f>VLOOKUP(E88,Plaswyck!E86:F96,2,TRUE)+VLOOKUP(E88,'Korte Akkeren'!E86:F96,2,TRUE)</f>
        <v>#N/A</v>
      </c>
    </row>
    <row r="89" spans="1:6" x14ac:dyDescent="0.3">
      <c r="A89" s="2" t="s">
        <v>44</v>
      </c>
      <c r="B89" s="5" t="s">
        <v>71</v>
      </c>
      <c r="C89" s="7"/>
      <c r="D89" s="7"/>
      <c r="E89" s="7" t="s">
        <v>73</v>
      </c>
      <c r="F89" s="1" t="e">
        <f>VLOOKUP(E89,Plaswyck!E89:F99,2,TRUE)+VLOOKUP(E89,'Korte Akkeren'!E89:F99,2,TRUE)</f>
        <v>#N/A</v>
      </c>
    </row>
    <row r="90" spans="1:6" x14ac:dyDescent="0.3">
      <c r="A90" s="2" t="s">
        <v>43</v>
      </c>
      <c r="B90" s="5" t="s">
        <v>71</v>
      </c>
      <c r="C90" s="7"/>
      <c r="D90" s="7"/>
      <c r="E90" s="7" t="s">
        <v>72</v>
      </c>
      <c r="F90" s="1" t="e">
        <f>VLOOKUP(E90,Plaswyck!E90:F100,2,TRUE)+VLOOKUP(E90,'Korte Akkeren'!E90:F100,2,TRUE)</f>
        <v>#N/A</v>
      </c>
    </row>
    <row r="91" spans="1:6" x14ac:dyDescent="0.3">
      <c r="A91" s="2" t="s">
        <v>42</v>
      </c>
      <c r="B91" s="5" t="s">
        <v>69</v>
      </c>
      <c r="C91" s="7"/>
      <c r="D91" s="7"/>
      <c r="E91" s="7" t="s">
        <v>86</v>
      </c>
      <c r="F91" s="1" t="e">
        <f>VLOOKUP(E91,Plaswyck!E85:F95,2,TRUE)+VLOOKUP(E91,'Korte Akkeren'!E85:F95,2,TRUE)</f>
        <v>#N/A</v>
      </c>
    </row>
    <row r="92" spans="1:6" x14ac:dyDescent="0.3">
      <c r="A92" s="2" t="s">
        <v>45</v>
      </c>
      <c r="B92" s="5" t="s">
        <v>67</v>
      </c>
      <c r="C92" s="7"/>
      <c r="D92" s="7"/>
      <c r="E92" s="7" t="s">
        <v>87</v>
      </c>
      <c r="F92" s="1" t="e">
        <f>VLOOKUP(E92,Plaswyck!E87:F97,2,TRUE)+VLOOKUP(E92,'Korte Akkeren'!E87:F97,2,TRUE)</f>
        <v>#N/A</v>
      </c>
    </row>
    <row r="93" spans="1:6" x14ac:dyDescent="0.3">
      <c r="A93" s="2" t="s">
        <v>46</v>
      </c>
      <c r="B93" s="5" t="s">
        <v>68</v>
      </c>
      <c r="C93" s="7"/>
      <c r="D93" s="7"/>
      <c r="E93" s="7" t="s">
        <v>88</v>
      </c>
      <c r="F93" s="1" t="e">
        <f>VLOOKUP(E93,Plaswyck!E91:F101,2,TRUE)+VLOOKUP(E93,'Korte Akkeren'!E91:F101,2,TRUE)</f>
        <v>#N/A</v>
      </c>
    </row>
    <row r="94" spans="1:6" x14ac:dyDescent="0.3">
      <c r="A94" s="2" t="s">
        <v>47</v>
      </c>
      <c r="B94" s="5" t="s">
        <v>71</v>
      </c>
      <c r="C94" s="7"/>
      <c r="D94" s="7"/>
      <c r="E94" s="7" t="s">
        <v>74</v>
      </c>
      <c r="F94" s="1" t="e">
        <f>VLOOKUP(E94,Plaswyck!E93:F103,2,TRUE)+VLOOKUP(E94,'Korte Akkeren'!E93:F103,2,TRUE)</f>
        <v>#N/A</v>
      </c>
    </row>
    <row r="95" spans="1:6" x14ac:dyDescent="0.3">
      <c r="A95" s="2" t="s">
        <v>48</v>
      </c>
      <c r="B95" s="5" t="s">
        <v>68</v>
      </c>
      <c r="C95" s="7"/>
      <c r="D95" s="7"/>
      <c r="E95" s="7" t="s">
        <v>69</v>
      </c>
      <c r="F95" s="1" t="e">
        <f>VLOOKUP(E95,Plaswyck!E94:F104,2,TRUE)+VLOOKUP(E95,'Korte Akkeren'!E94:F104,2,TRUE)</f>
        <v>#N/A</v>
      </c>
    </row>
    <row r="96" spans="1:6" x14ac:dyDescent="0.3">
      <c r="A96" s="2" t="s">
        <v>49</v>
      </c>
      <c r="B96" s="5" t="s">
        <v>68</v>
      </c>
      <c r="D96" s="5"/>
      <c r="F96" s="1" t="e">
        <f>SUM(F85:F95)</f>
        <v>#N/A</v>
      </c>
    </row>
    <row r="97" spans="1:4" x14ac:dyDescent="0.3">
      <c r="A97" s="2" t="s">
        <v>50</v>
      </c>
      <c r="B97" s="5" t="s">
        <v>68</v>
      </c>
      <c r="D97" s="5"/>
    </row>
    <row r="98" spans="1:4" x14ac:dyDescent="0.3">
      <c r="A98" s="2" t="s">
        <v>51</v>
      </c>
      <c r="B98" s="5" t="s">
        <v>70</v>
      </c>
      <c r="D98" s="5"/>
    </row>
    <row r="99" spans="1:4" x14ac:dyDescent="0.3">
      <c r="A99" s="2" t="s">
        <v>52</v>
      </c>
      <c r="B99" s="5" t="s">
        <v>68</v>
      </c>
      <c r="D99" s="5"/>
    </row>
    <row r="100" spans="1:4" x14ac:dyDescent="0.3">
      <c r="A100" s="2" t="s">
        <v>53</v>
      </c>
      <c r="B100" s="5" t="s">
        <v>67</v>
      </c>
      <c r="D100" s="5"/>
    </row>
    <row r="101" spans="1:4" x14ac:dyDescent="0.3">
      <c r="A101" s="2" t="s">
        <v>54</v>
      </c>
      <c r="B101" s="5" t="s">
        <v>67</v>
      </c>
      <c r="D101" s="5"/>
    </row>
    <row r="102" spans="1:4" x14ac:dyDescent="0.3">
      <c r="A102" s="2" t="s">
        <v>55</v>
      </c>
      <c r="B102" s="5" t="s">
        <v>71</v>
      </c>
      <c r="D102" s="5"/>
    </row>
    <row r="103" spans="1:4" x14ac:dyDescent="0.3">
      <c r="A103" s="2" t="s">
        <v>56</v>
      </c>
      <c r="B103" s="5" t="s">
        <v>71</v>
      </c>
      <c r="D103" s="5"/>
    </row>
    <row r="104" spans="1:4" x14ac:dyDescent="0.3">
      <c r="A104" s="2" t="s">
        <v>57</v>
      </c>
      <c r="B104" s="5" t="s">
        <v>68</v>
      </c>
      <c r="D104" s="5"/>
    </row>
    <row r="105" spans="1:4" x14ac:dyDescent="0.3">
      <c r="A105" s="2" t="s">
        <v>58</v>
      </c>
      <c r="B105" s="5" t="s">
        <v>70</v>
      </c>
      <c r="D105" s="5"/>
    </row>
    <row r="106" spans="1:4" x14ac:dyDescent="0.3">
      <c r="A106" s="2" t="s">
        <v>59</v>
      </c>
      <c r="B106" s="5" t="s">
        <v>71</v>
      </c>
      <c r="D106" s="5"/>
    </row>
    <row r="107" spans="1:4" x14ac:dyDescent="0.3">
      <c r="A107" s="2" t="s">
        <v>60</v>
      </c>
      <c r="B107" s="5" t="s">
        <v>71</v>
      </c>
      <c r="D107" s="5"/>
    </row>
    <row r="108" spans="1:4" x14ac:dyDescent="0.3">
      <c r="A108" s="2" t="s">
        <v>61</v>
      </c>
      <c r="B108" s="5" t="s">
        <v>72</v>
      </c>
      <c r="D108" s="5"/>
    </row>
    <row r="109" spans="1:4" x14ac:dyDescent="0.3">
      <c r="A109" s="2" t="s">
        <v>62</v>
      </c>
      <c r="B109" s="5" t="s">
        <v>70</v>
      </c>
      <c r="D109" s="5"/>
    </row>
    <row r="110" spans="1:4" x14ac:dyDescent="0.3">
      <c r="A110" s="2" t="s">
        <v>63</v>
      </c>
      <c r="B110" s="5" t="s">
        <v>72</v>
      </c>
      <c r="D110" s="5"/>
    </row>
    <row r="111" spans="1:4" x14ac:dyDescent="0.3">
      <c r="A111" s="2" t="s">
        <v>64</v>
      </c>
      <c r="B111" s="5" t="s">
        <v>73</v>
      </c>
      <c r="D111" s="5"/>
    </row>
    <row r="112" spans="1:4" x14ac:dyDescent="0.3">
      <c r="A112" s="2" t="s">
        <v>65</v>
      </c>
      <c r="B112" s="5" t="s">
        <v>73</v>
      </c>
      <c r="D112" s="5"/>
    </row>
    <row r="113" spans="1:4" x14ac:dyDescent="0.3">
      <c r="A113" s="2" t="s">
        <v>66</v>
      </c>
      <c r="B113" s="5" t="s">
        <v>67</v>
      </c>
      <c r="D113" s="5"/>
    </row>
  </sheetData>
  <sortState ref="E85:F95">
    <sortCondition descending="1" ref="F85"/>
  </sortState>
  <mergeCells count="6">
    <mergeCell ref="A84:D84"/>
    <mergeCell ref="A1:E1"/>
    <mergeCell ref="A7:D7"/>
    <mergeCell ref="A27:D27"/>
    <mergeCell ref="A46:D46"/>
    <mergeCell ref="A65:D6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Plaswyck</vt:lpstr>
      <vt:lpstr>Korte Akkeren</vt:lpstr>
      <vt:lpstr>Samengevoegd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Rolf Bruijn</dc:creator>
  <cp:lastModifiedBy>boris</cp:lastModifiedBy>
  <dcterms:created xsi:type="dcterms:W3CDTF">2015-11-29T19:58:23Z</dcterms:created>
  <dcterms:modified xsi:type="dcterms:W3CDTF">2015-12-08T22:27:43Z</dcterms:modified>
</cp:coreProperties>
</file>